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 tabRatio="880"/>
  </bookViews>
  <sheets>
    <sheet name="ReadMe" sheetId="11" r:id="rId1"/>
    <sheet name="Simple Julia" sheetId="12" r:id="rId2"/>
    <sheet name="Data Items" sheetId="13" r:id="rId3"/>
    <sheet name="Transportation" sheetId="1" r:id="rId4"/>
    <sheet name="Transportation (Large)" sheetId="6" r:id="rId5"/>
    <sheet name="Transshipment" sheetId="7" r:id="rId6"/>
    <sheet name="Transshipment (3D)" sheetId="8" r:id="rId7"/>
    <sheet name="CatFood" sheetId="9" r:id="rId8"/>
    <sheet name="Knapsack" sheetId="5" r:id="rId9"/>
    <sheet name="Battleships" sheetId="14" r:id="rId10"/>
    <sheet name="UrbanPlanning" sheetId="3" r:id="rId11"/>
    <sheet name="Diet" sheetId="4" r:id="rId12"/>
    <sheet name="Sudoku" sheetId="10" r:id="rId13"/>
  </sheets>
  <definedNames>
    <definedName name="Arcs" localSheetId="5">Transshipment!$B$19:$C$32</definedName>
    <definedName name="Arcs" localSheetId="6">'Transshipment (3D)'!$B$19:$C$32</definedName>
    <definedName name="Arcs.dirn" localSheetId="5" hidden="1">"row"</definedName>
    <definedName name="Arcs.dirn" localSheetId="6" hidden="1">"row"</definedName>
    <definedName name="Attack" localSheetId="9">Battleships!$D$27:$R$41</definedName>
    <definedName name="Attack.badindex" localSheetId="9" hidden="1">1</definedName>
    <definedName name="Attack.columnindex" localSheetId="9" hidden="1">Battleships!$D$26:$R$26</definedName>
    <definedName name="Attack.columnindex.dirn" localSheetId="9" hidden="1">"column"</definedName>
    <definedName name="Attack.firstindex" localSheetId="9" hidden="1">"row"</definedName>
    <definedName name="Attack.rowindex" localSheetId="9" hidden="1">Battleships!$C$27:$C$41</definedName>
    <definedName name="Attack.rowindex.dirn" localSheetId="9" hidden="1">"row"</definedName>
    <definedName name="Bars" localSheetId="3">Transportation!$C$7:$G$7</definedName>
    <definedName name="Bars" localSheetId="4">'Transportation (Large)'!$C$7:$G$7</definedName>
    <definedName name="Bars.dirn" localSheetId="3" hidden="1">"column"</definedName>
    <definedName name="Bars.dirn" localSheetId="4" hidden="1">"column"</definedName>
    <definedName name="Battleships" localSheetId="9">Battleships!$D$26:$R$26</definedName>
    <definedName name="Battleships.dirn" localSheetId="9" hidden="1">"column"</definedName>
    <definedName name="boolI" localSheetId="2">'Data Items'!$C$44</definedName>
    <definedName name="buy_sheet" localSheetId="11">Diet!$C$32:$C$40</definedName>
    <definedName name="buy_sheet.badindex" localSheetId="11" hidden="1">1</definedName>
    <definedName name="buy_sheet.rowindex" localSheetId="11" hidden="1">Diet!$B$10:$B$18</definedName>
    <definedName name="buy_sheet.rowindex.dirn" localSheetId="11" hidden="1">"row"</definedName>
    <definedName name="capacity" localSheetId="8">Knapsack!$C$7</definedName>
    <definedName name="categories" localSheetId="11">Diet!$C$5:$F$5</definedName>
    <definedName name="categories.dirn" localSheetId="11" hidden="1">"column"</definedName>
    <definedName name="cols" localSheetId="10">UrbanPlanning!$C$13:$G$13</definedName>
    <definedName name="cols.dirn" localSheetId="10" hidden="1">"column"</definedName>
    <definedName name="Contribution" localSheetId="7">CatFood!$H$9:$L$14</definedName>
    <definedName name="Contribution.badindex" localSheetId="7" hidden="1">1</definedName>
    <definedName name="Contribution.columnindex" localSheetId="7" hidden="1">CatFood!$H$6:$L$6</definedName>
    <definedName name="Contribution.columnindex.dirn" localSheetId="7" hidden="1">"column"</definedName>
    <definedName name="Contribution.firstindex" localSheetId="7" hidden="1">"row"</definedName>
    <definedName name="Contribution.rowindex" localSheetId="7" hidden="1">CatFood!$F$9:$F$14</definedName>
    <definedName name="Contribution.rowindex.dirn" localSheetId="7" hidden="1">"row"</definedName>
    <definedName name="cost" localSheetId="11">Diet!$C$10:$C$18</definedName>
    <definedName name="Cost" localSheetId="5">Transshipment!$D$19:$D$32</definedName>
    <definedName name="Cost" localSheetId="6">'Transshipment (3D)'!$F$19:$F$32</definedName>
    <definedName name="cost.badindex" localSheetId="11" hidden="1">1</definedName>
    <definedName name="Cost.badindex" localSheetId="5" hidden="1">1</definedName>
    <definedName name="Cost.badindex" localSheetId="6" hidden="1">1</definedName>
    <definedName name="cost.rowindex" localSheetId="11" hidden="1">Diet!$B$10:$B$18</definedName>
    <definedName name="Cost.rowindex" localSheetId="5" hidden="1">Transshipment!$B$19:$C$32</definedName>
    <definedName name="Cost.rowindex" localSheetId="6" hidden="1">'Transshipment (3D)'!$B$19:$C$32</definedName>
    <definedName name="cost.rowindex.dirn" localSheetId="11" hidden="1">"row"</definedName>
    <definedName name="Cost.rowindex.dirn" localSheetId="5" hidden="1">"row"</definedName>
    <definedName name="Cost.rowindex.dirn" localSheetId="6" hidden="1">"row"</definedName>
    <definedName name="Costs" localSheetId="7">CatFood!$N$9:$N$14</definedName>
    <definedName name="Costs" localSheetId="3">Transportation!$C$8:$G$9</definedName>
    <definedName name="Costs" localSheetId="4">'Transportation (Large)'!$C$8:$G$17</definedName>
    <definedName name="Costs.badindex" localSheetId="7" hidden="1">1</definedName>
    <definedName name="Costs.badindex" localSheetId="3" hidden="1">1</definedName>
    <definedName name="Costs.badindex" localSheetId="4" hidden="1">1</definedName>
    <definedName name="Costs.columnindex" localSheetId="3" hidden="1">Transportation!$C$7:$G$7</definedName>
    <definedName name="Costs.columnindex" localSheetId="4" hidden="1">'Transportation (Large)'!$C$7:$G$7</definedName>
    <definedName name="Costs.columnindex.dirn" localSheetId="3" hidden="1">"column"</definedName>
    <definedName name="Costs.columnindex.dirn" localSheetId="4" hidden="1">"column"</definedName>
    <definedName name="Costs.firstindex" localSheetId="3" hidden="1">"row"</definedName>
    <definedName name="Costs.firstindex" localSheetId="4" hidden="1">"row"</definedName>
    <definedName name="Costs.rowindex" localSheetId="7" hidden="1">CatFood!$F$9:$F$14</definedName>
    <definedName name="Costs.rowindex" localSheetId="3" hidden="1">Transportation!$B$8:$B$9</definedName>
    <definedName name="Costs.rowindex" localSheetId="4" hidden="1">'Transportation (Large)'!$B$8:$B$17</definedName>
    <definedName name="Costs.rowindex.dirn" localSheetId="7" hidden="1">"row"</definedName>
    <definedName name="Costs.rowindex.dirn" localSheetId="3" hidden="1">"row"</definedName>
    <definedName name="Costs.rowindex.dirn" localSheetId="4" hidden="1">"row"</definedName>
    <definedName name="Demand" localSheetId="3">Transportation!$C$15:$G$15</definedName>
    <definedName name="Demand" localSheetId="5">Transshipment!$D$6:$D$14</definedName>
    <definedName name="Demand" localSheetId="6">'Transshipment (3D)'!$D$6:$D$14</definedName>
    <definedName name="Demand.badindex" localSheetId="3" hidden="1">1</definedName>
    <definedName name="Demand.badindex" localSheetId="5" hidden="1">1</definedName>
    <definedName name="Demand.badindex" localSheetId="6" hidden="1">1</definedName>
    <definedName name="Demand.columnindex" localSheetId="3" hidden="1">Transportation!$C$7:$G$7</definedName>
    <definedName name="Demand.columnindex.dirn" localSheetId="3" hidden="1">"column"</definedName>
    <definedName name="Demand.rowindex" localSheetId="5" hidden="1">Transshipment!$B$6:$B$14</definedName>
    <definedName name="Demand.rowindex" localSheetId="6" hidden="1">'Transshipment (3D)'!$B$6:$B$14</definedName>
    <definedName name="Demand.rowindex.dirn" localSheetId="5" hidden="1">"row"</definedName>
    <definedName name="Demand.rowindex.dirn" localSheetId="6" hidden="1">"row"</definedName>
    <definedName name="Demands" localSheetId="4">'Transportation (Large)'!$C$31:$G$31</definedName>
    <definedName name="Demands.badindex" localSheetId="4" hidden="1">1</definedName>
    <definedName name="Demands.columnindex" localSheetId="4" hidden="1">'Transportation (Large)'!$C$7:$G$7</definedName>
    <definedName name="Demands.columnindex.dirn" localSheetId="4" hidden="1">"column"</definedName>
    <definedName name="Dict_example" localSheetId="1">'Simple Julia'!$C$9:$G$9</definedName>
    <definedName name="Dict_example.badindex" localSheetId="1" hidden="1">1</definedName>
    <definedName name="Dict_example.columnindex" localSheetId="1" hidden="1">'Simple Julia'!$C$8:$G$8</definedName>
    <definedName name="Dict_example.columnindex.dirn" localSheetId="1" hidden="1">"column"</definedName>
    <definedName name="dictC" localSheetId="2">'Data Items'!$C$12:$G$12</definedName>
    <definedName name="dictC.badindex" localSheetId="2" hidden="1">1</definedName>
    <definedName name="dictC.columnindex" localSheetId="2" hidden="1">'Data Items'!$C$11:$G$11</definedName>
    <definedName name="dictC.columnindex.dirn" localSheetId="2" hidden="1">"column"</definedName>
    <definedName name="dictG" localSheetId="2">'Data Items'!$C$28:$G$31</definedName>
    <definedName name="dictG.badindex" localSheetId="2" hidden="1">1</definedName>
    <definedName name="dictG.columnindex" localSheetId="2" hidden="1">'Data Items'!$C$27:$G$27</definedName>
    <definedName name="dictG.columnindex.dirn" localSheetId="2" hidden="1">"column"</definedName>
    <definedName name="dictG.firstindex" localSheetId="2" hidden="1">"row"</definedName>
    <definedName name="dictG.rowindex" localSheetId="2" hidden="1">'Data Items'!$B$28:$B$31</definedName>
    <definedName name="dictG.rowindex.dirn" localSheetId="2" hidden="1">"row"</definedName>
    <definedName name="dictH" localSheetId="2">'Data Items'!$D$38:$H$41</definedName>
    <definedName name="dictH.badindex" localSheetId="2" hidden="1">1</definedName>
    <definedName name="dictH.columnindex" localSheetId="2" hidden="1">'Data Items'!$D$36:$H$37</definedName>
    <definedName name="dictH.columnindex.dirn" localSheetId="2" hidden="1">"column"</definedName>
    <definedName name="dictH.firstindex" localSheetId="2" hidden="1">"row"</definedName>
    <definedName name="dictH.rowindex" localSheetId="2" hidden="1">'Data Items'!$B$38:$C$41</definedName>
    <definedName name="dictH.rowindex.dirn" localSheetId="2" hidden="1">"row"</definedName>
    <definedName name="floatA" localSheetId="2">'Data Items'!$C$4</definedName>
    <definedName name="Flow" localSheetId="3">Transportation!$C$13:$G$14</definedName>
    <definedName name="Flow" localSheetId="4">'Transportation (Large)'!$C$21:$G$30</definedName>
    <definedName name="Flow" localSheetId="5">Transshipment!$G$19:$G$32</definedName>
    <definedName name="Flow" localSheetId="6">'Transshipment (3D)'!$E$19:$E$46</definedName>
    <definedName name="Flow.badindex" localSheetId="3" hidden="1">1</definedName>
    <definedName name="Flow.badindex" localSheetId="4" hidden="1">1</definedName>
    <definedName name="Flow.badindex" localSheetId="5" hidden="1">1</definedName>
    <definedName name="Flow.badindex" localSheetId="6" hidden="1">1</definedName>
    <definedName name="Flow.columnindex" localSheetId="3" hidden="1">Transportation!$C$7:$G$7</definedName>
    <definedName name="Flow.columnindex" localSheetId="4" hidden="1">'Transportation (Large)'!$C$7:$G$7</definedName>
    <definedName name="Flow.columnindex.dirn" localSheetId="3" hidden="1">"column"</definedName>
    <definedName name="Flow.columnindex.dirn" localSheetId="4" hidden="1">"column"</definedName>
    <definedName name="Flow.firstindex" localSheetId="3" hidden="1">"row"</definedName>
    <definedName name="Flow.firstindex" localSheetId="4" hidden="1">"row"</definedName>
    <definedName name="Flow.rowindex" localSheetId="3" hidden="1">Transportation!$B$8:$B$9</definedName>
    <definedName name="Flow.rowindex" localSheetId="4" hidden="1">'Transportation (Large)'!$B$8:$B$17</definedName>
    <definedName name="Flow.rowindex" localSheetId="5" hidden="1">Transshipment!$B$19:$C$32</definedName>
    <definedName name="Flow.rowindex" localSheetId="6" hidden="1">'Transshipment (3D)'!$B$19:$D$46</definedName>
    <definedName name="Flow.rowindex.dirn" localSheetId="3" hidden="1">"row"</definedName>
    <definedName name="Flow.rowindex.dirn" localSheetId="4" hidden="1">"row"</definedName>
    <definedName name="Flow.rowindex.dirn" localSheetId="5" hidden="1">"row"</definedName>
    <definedName name="Flow.rowindex.dirn" localSheetId="6" hidden="1">"row"</definedName>
    <definedName name="foods" localSheetId="11">Diet!$B$10:$B$18</definedName>
    <definedName name="foods.dirn" localSheetId="11" hidden="1">"row"</definedName>
    <definedName name="Indices" localSheetId="2">'Data Items'!$C$11:$G$11</definedName>
    <definedName name="indices" localSheetId="8">Knapsack!$C$8:$G$8</definedName>
    <definedName name="Indices" localSheetId="1">'Simple Julia'!$C$8:$G$8</definedName>
    <definedName name="Indices.dirn" localSheetId="2" hidden="1">"column"</definedName>
    <definedName name="indices.dirn" localSheetId="8" hidden="1">"column"</definedName>
    <definedName name="Indices.dirn" localSheetId="1" hidden="1">"column"</definedName>
    <definedName name="Ingredients" localSheetId="7">CatFood!$F$9:$F$14</definedName>
    <definedName name="Ingredients.dirn" localSheetId="7" hidden="1">"row"</definedName>
    <definedName name="initgrid" localSheetId="12">Sudoku!$B$7:$J$15</definedName>
    <definedName name="initgrid.badindex" localSheetId="12" hidden="1">1</definedName>
    <definedName name="initgrid.columnindex" localSheetId="12" hidden="1">Sudoku!$B$6:$J$6</definedName>
    <definedName name="initgrid.columnindex.dirn" localSheetId="12" hidden="1">"column"</definedName>
    <definedName name="initgrid.firstindex" localSheetId="12" hidden="1">"row"</definedName>
    <definedName name="initgrid.rowindex" localSheetId="12" hidden="1">Sudoku!$A$7:$A$15</definedName>
    <definedName name="initgrid.rowindex.dirn" localSheetId="12" hidden="1">"row"</definedName>
    <definedName name="List_example" localSheetId="1">'Simple Julia'!$C$6:$G$6</definedName>
    <definedName name="List_example.dirn" localSheetId="1" hidden="1">"column"</definedName>
    <definedName name="listB" localSheetId="2">'Data Items'!$C$7:$G$7</definedName>
    <definedName name="listB.dirn" localSheetId="2" hidden="1">"column"</definedName>
    <definedName name="listC" localSheetId="2">'Data Items'!$C$9:$G$9</definedName>
    <definedName name="listC.dirn" localSheetId="2" hidden="1">"column"</definedName>
    <definedName name="LowerBound" localSheetId="7">CatFood!$C$13:$C$15</definedName>
    <definedName name="LowerBound.badindex" localSheetId="7" hidden="1">1</definedName>
    <definedName name="LowerBound.rowindex" localSheetId="7" hidden="1">CatFood!$B$13:$B$15</definedName>
    <definedName name="LowerBound.rowindex.dirn" localSheetId="7" hidden="1">"row"</definedName>
    <definedName name="Max" localSheetId="5">Transshipment!$F$19:$F$32</definedName>
    <definedName name="Max" localSheetId="6">'Transshipment (3D)'!$H$19:$H$32</definedName>
    <definedName name="Max.badindex" localSheetId="5" hidden="1">1</definedName>
    <definedName name="Max.badindex" localSheetId="6" hidden="1">1</definedName>
    <definedName name="Max.rowindex" localSheetId="5" hidden="1">Transshipment!$B$19:$C$32</definedName>
    <definedName name="Max.rowindex" localSheetId="6" hidden="1">'Transshipment (3D)'!$B$19:$C$32</definedName>
    <definedName name="Max.rowindex.dirn" localSheetId="5" hidden="1">"row"</definedName>
    <definedName name="Max.rowindex.dirn" localSheetId="6" hidden="1">"row"</definedName>
    <definedName name="maxNutrition" localSheetId="11">Diet!$C$7:$F$7</definedName>
    <definedName name="maxNutrition.badindex" localSheetId="11" hidden="1">1</definedName>
    <definedName name="maxNutrition.columnindex" localSheetId="11" hidden="1">Diet!$C$5:$F$5</definedName>
    <definedName name="maxNutrition.columnindex.dirn" localSheetId="11" hidden="1">"column"</definedName>
    <definedName name="Min" localSheetId="5">Transshipment!$E$19:$E$32</definedName>
    <definedName name="Min" localSheetId="6">'Transshipment (3D)'!$G$19:$G$32</definedName>
    <definedName name="Min.badindex" localSheetId="5" hidden="1">1</definedName>
    <definedName name="Min.badindex" localSheetId="6" hidden="1">1</definedName>
    <definedName name="Min.rowindex" localSheetId="5" hidden="1">Transshipment!$B$19:$C$32</definedName>
    <definedName name="Min.rowindex" localSheetId="6" hidden="1">'Transshipment (3D)'!$B$19:$C$32</definedName>
    <definedName name="Min.rowindex.dirn" localSheetId="5" hidden="1">"row"</definedName>
    <definedName name="Min.rowindex.dirn" localSheetId="6" hidden="1">"row"</definedName>
    <definedName name="minNutrition" localSheetId="11">Diet!$C$6:$F$6</definedName>
    <definedName name="minNutrition.badindex" localSheetId="11" hidden="1">1</definedName>
    <definedName name="minNutrition.columnindex" localSheetId="11" hidden="1">Diet!$C$5:$F$5</definedName>
    <definedName name="minNutrition.columnindex.dirn" localSheetId="11" hidden="1">"column"</definedName>
    <definedName name="Nodes" localSheetId="5">Transshipment!$B$6:$B$14</definedName>
    <definedName name="Nodes" localSheetId="6">'Transshipment (3D)'!$B$6:$B$14</definedName>
    <definedName name="Nodes.dirn" localSheetId="5" hidden="1">"row"</definedName>
    <definedName name="Nodes.dirn" localSheetId="6" hidden="1">"row"</definedName>
    <definedName name="nutritionValues" localSheetId="11">Diet!$C$21:$F$29</definedName>
    <definedName name="nutritionValues.badindex" localSheetId="11" hidden="1">1</definedName>
    <definedName name="nutritionValues.columnindex" localSheetId="11" hidden="1">Diet!$C$5:$F$5</definedName>
    <definedName name="nutritionValues.columnindex.dirn" localSheetId="11" hidden="1">"column"</definedName>
    <definedName name="nutritionValues.firstindex" localSheetId="11" hidden="1">"row"</definedName>
    <definedName name="nutritionValues.rowindex" localSheetId="11" hidden="1">Diet!$B$10:$B$18</definedName>
    <definedName name="nutritionValues.rowindex.dirn" localSheetId="11" hidden="1">"row"</definedName>
    <definedName name="OpenSolver_ChosenSolver" localSheetId="2" hidden="1">CBC</definedName>
    <definedName name="points" localSheetId="10">UrbanPlanning!$C$11:$H$11</definedName>
    <definedName name="points.dirn" localSheetId="10" hidden="1">"column"</definedName>
    <definedName name="profit" localSheetId="8">Knapsack!$C$5:$G$5</definedName>
    <definedName name="profit.dirn" localSheetId="8" hidden="1">"column"</definedName>
    <definedName name="Requirements" localSheetId="7">CatFood!$H$6:$L$6</definedName>
    <definedName name="Requirements.dirn" localSheetId="7" hidden="1">"column"</definedName>
    <definedName name="rows" localSheetId="10">UrbanPlanning!$B$14:$B$18</definedName>
    <definedName name="rows.dirn" localSheetId="10" hidden="1">"row"</definedName>
    <definedName name="ship_locs_x" localSheetId="9">Battleships!$G$8:$G$22</definedName>
    <definedName name="ship_locs_x.dirn" localSheetId="9" hidden="1">"row"</definedName>
    <definedName name="ship_locs_y" localSheetId="9">Battleships!$H$8:$H$22</definedName>
    <definedName name="ship_locs_y.dirn" localSheetId="9" hidden="1">"row"</definedName>
    <definedName name="Single_example" localSheetId="1">'Simple Julia'!$C$4</definedName>
    <definedName name="Solution" localSheetId="7">CatFood!$P$9:$P$14</definedName>
    <definedName name="Solution" localSheetId="12">Sudoku!$M$7:$U$15</definedName>
    <definedName name="Solution.badindex" localSheetId="7" hidden="1">1</definedName>
    <definedName name="Solution.badindex" localSheetId="12" hidden="1">1</definedName>
    <definedName name="Solution.columnindex" localSheetId="12" hidden="1">Sudoku!$M$6:$U$6</definedName>
    <definedName name="Solution.columnindex.dirn" localSheetId="12" hidden="1">"column"</definedName>
    <definedName name="Solution.firstindex" localSheetId="12" hidden="1">"row"</definedName>
    <definedName name="Solution.rowindex" localSheetId="7" hidden="1">CatFood!$F$9:$F$14</definedName>
    <definedName name="Solution.rowindex" localSheetId="12" hidden="1">Sudoku!$L$7:$L$15</definedName>
    <definedName name="Solution.rowindex.dirn" localSheetId="7" hidden="1">"row"</definedName>
    <definedName name="Solution.rowindex.dirn" localSheetId="12" hidden="1">"row"</definedName>
    <definedName name="strD" localSheetId="2">'Data Items'!$C$16</definedName>
    <definedName name="sub_locs_x" localSheetId="9">Battleships!$C$8:$C$22</definedName>
    <definedName name="sub_locs_x.dirn" localSheetId="9" hidden="1">"row"</definedName>
    <definedName name="sub_locs_y" localSheetId="9">Battleships!$D$8:$D$22</definedName>
    <definedName name="sub_locs_y.dirn" localSheetId="9" hidden="1">"row"</definedName>
    <definedName name="Submarines" localSheetId="9">Battleships!$C$27:$C$41</definedName>
    <definedName name="Submarines.dirn" localSheetId="9" hidden="1">"row"</definedName>
    <definedName name="Supplies" localSheetId="4">'Transportation (Large)'!$H$21:$H$30</definedName>
    <definedName name="Supplies.badindex" localSheetId="4" hidden="1">1</definedName>
    <definedName name="Supplies.rowindex" localSheetId="4" hidden="1">'Transportation (Large)'!$B$8:$B$17</definedName>
    <definedName name="Supplies.rowindex.dirn" localSheetId="4" hidden="1">"row"</definedName>
    <definedName name="Supply" localSheetId="3">Transportation!$H$13:$H$14</definedName>
    <definedName name="Supply" localSheetId="5">Transshipment!$C$6:$C$14</definedName>
    <definedName name="Supply" localSheetId="6">'Transshipment (3D)'!$C$6:$C$14</definedName>
    <definedName name="Supply.badindex" localSheetId="3" hidden="1">1</definedName>
    <definedName name="Supply.badindex" localSheetId="5" hidden="1">1</definedName>
    <definedName name="Supply.badindex" localSheetId="6" hidden="1">1</definedName>
    <definedName name="Supply.rowindex" localSheetId="3" hidden="1">Transportation!$B$8:$B$9</definedName>
    <definedName name="Supply.rowindex" localSheetId="5" hidden="1">Transshipment!$B$6:$B$14</definedName>
    <definedName name="Supply.rowindex" localSheetId="6" hidden="1">'Transshipment (3D)'!$B$6:$B$14</definedName>
    <definedName name="Supply.rowindex.dirn" localSheetId="3" hidden="1">"row"</definedName>
    <definedName name="Supply.rowindex.dirn" localSheetId="5" hidden="1">"row"</definedName>
    <definedName name="Supply.rowindex.dirn" localSheetId="6" hidden="1">"row"</definedName>
    <definedName name="Times" localSheetId="6">'Transshipment (3D)'!$F$7:$F$8</definedName>
    <definedName name="Times.dirn" localSheetId="6" hidden="1">"row"</definedName>
    <definedName name="tuplelistE" localSheetId="2">'Data Items'!$C$18:$D$20</definedName>
    <definedName name="tuplelistE.dirn" localSheetId="2" hidden="1">"row"</definedName>
    <definedName name="tuplelistF" localSheetId="2">'Data Items'!$C$22:$E$24</definedName>
    <definedName name="tuplelistF.dirn" localSheetId="2" hidden="1">"row"</definedName>
    <definedName name="UpperBound" localSheetId="7">CatFood!$C$9:$C$11</definedName>
    <definedName name="UpperBound.badindex" localSheetId="7" hidden="1">1</definedName>
    <definedName name="UpperBound.rowindex" localSheetId="7" hidden="1">CatFood!$B$9:$B$11</definedName>
    <definedName name="UpperBound.rowindex.dirn" localSheetId="7" hidden="1">"row"</definedName>
    <definedName name="Warehouses" localSheetId="3">Transportation!$B$8:$B$9</definedName>
    <definedName name="Warehouses" localSheetId="4">'Transportation (Large)'!$B$8:$B$17</definedName>
    <definedName name="Warehouses.dirn" localSheetId="3" hidden="1">"row"</definedName>
    <definedName name="Warehouses.dirn" localSheetId="4" hidden="1">"row"</definedName>
    <definedName name="weight" localSheetId="8">Knapsack!$C$6:$G$6</definedName>
    <definedName name="weight.dirn" localSheetId="8" hidden="1">"column"</definedName>
    <definedName name="x_sheet" localSheetId="8">Knapsack!$C$9:$G$9</definedName>
    <definedName name="x_sheet" localSheetId="10">UrbanPlanning!$C$14:$G$18</definedName>
    <definedName name="x_sheet.badindex" localSheetId="8" hidden="1">1</definedName>
    <definedName name="x_sheet.badindex" localSheetId="10" hidden="1">1</definedName>
    <definedName name="x_sheet.columnindex" localSheetId="8" hidden="1">Knapsack!$C$8:$G$8</definedName>
    <definedName name="x_sheet.columnindex" localSheetId="10" hidden="1">UrbanPlanning!$C$13:$G$13</definedName>
    <definedName name="x_sheet.columnindex.dirn" localSheetId="8" hidden="1">"column"</definedName>
    <definedName name="x_sheet.columnindex.dirn" localSheetId="10" hidden="1">"column"</definedName>
    <definedName name="x_sheet.firstindex" localSheetId="10" hidden="1">"row"</definedName>
    <definedName name="x_sheet.rowindex" localSheetId="10" hidden="1">UrbanPlanning!$B$14:$B$18</definedName>
    <definedName name="x_sheet.rowindex.dirn" localSheetId="10" hidden="1">"row"</definedName>
  </definedNames>
  <calcPr calcId="152511"/>
</workbook>
</file>

<file path=xl/calcChain.xml><?xml version="1.0" encoding="utf-8"?>
<calcChain xmlns="http://schemas.openxmlformats.org/spreadsheetml/2006/main">
  <c r="E26" i="14" l="1"/>
  <c r="F26" i="14"/>
  <c r="G26" i="14" s="1"/>
  <c r="C28" i="14"/>
  <c r="C29" i="14"/>
  <c r="C30" i="14" s="1"/>
  <c r="C31" i="14" s="1"/>
  <c r="C32" i="14" s="1"/>
  <c r="C33" i="14" s="1"/>
  <c r="C34" i="14" s="1"/>
  <c r="C35" i="14" s="1"/>
  <c r="C36" i="14" s="1"/>
  <c r="C37" i="14" s="1"/>
  <c r="C38" i="14" s="1"/>
  <c r="C39" i="14" s="1"/>
  <c r="C40" i="14" s="1"/>
  <c r="C41" i="14" s="1"/>
  <c r="B44" i="14"/>
  <c r="C44" i="14"/>
  <c r="D44" i="14"/>
  <c r="B47" i="14"/>
  <c r="C47" i="14" s="1"/>
  <c r="D47" i="14"/>
  <c r="B50" i="14"/>
  <c r="C50" i="14"/>
  <c r="D50" i="14"/>
  <c r="B53" i="14"/>
  <c r="C53" i="14"/>
  <c r="D53" i="14"/>
  <c r="B56" i="14"/>
  <c r="C56" i="14" s="1"/>
  <c r="D56" i="14"/>
  <c r="B59" i="14"/>
  <c r="C59" i="14"/>
  <c r="D59" i="14"/>
  <c r="B62" i="14"/>
  <c r="C62" i="14"/>
  <c r="D62" i="14"/>
  <c r="B65" i="14"/>
  <c r="C65" i="14"/>
  <c r="D65" i="14"/>
  <c r="B68" i="14"/>
  <c r="C68" i="14" s="1"/>
  <c r="D68" i="14"/>
  <c r="B71" i="14"/>
  <c r="C71" i="14"/>
  <c r="D71" i="14"/>
  <c r="B74" i="14"/>
  <c r="C74" i="14" s="1"/>
  <c r="D74" i="14"/>
  <c r="B77" i="14" l="1"/>
  <c r="H26" i="14"/>
  <c r="I26" i="14" s="1"/>
  <c r="J26" i="14" s="1"/>
  <c r="K26" i="14" s="1"/>
  <c r="L26" i="14" s="1"/>
  <c r="M26" i="14" s="1"/>
  <c r="N26" i="14" s="1"/>
  <c r="O26" i="14" s="1"/>
  <c r="P26" i="14" s="1"/>
  <c r="Q26" i="14" s="1"/>
  <c r="R26" i="14" s="1"/>
  <c r="B48" i="14"/>
  <c r="B54" i="14"/>
  <c r="B60" i="14"/>
  <c r="B66" i="14"/>
  <c r="B72" i="14"/>
  <c r="B78" i="14"/>
  <c r="N6" i="10"/>
  <c r="O6" i="10" s="1"/>
  <c r="P6" i="10" s="1"/>
  <c r="Q6" i="10" s="1"/>
  <c r="R6" i="10" s="1"/>
  <c r="S6" i="10" s="1"/>
  <c r="T6" i="10" s="1"/>
  <c r="U6" i="10" s="1"/>
  <c r="L8" i="10"/>
  <c r="L9" i="10" s="1"/>
  <c r="L10" i="10" s="1"/>
  <c r="L11" i="10" s="1"/>
  <c r="L12" i="10" s="1"/>
  <c r="L13" i="10" s="1"/>
  <c r="L14" i="10" s="1"/>
  <c r="L15" i="10" s="1"/>
  <c r="C6" i="10"/>
  <c r="D6" i="10" s="1"/>
  <c r="E6" i="10" s="1"/>
  <c r="F6" i="10" s="1"/>
  <c r="G6" i="10" s="1"/>
  <c r="H6" i="10" s="1"/>
  <c r="I6" i="10" s="1"/>
  <c r="J6" i="10" s="1"/>
  <c r="A8" i="10"/>
  <c r="A9" i="10" s="1"/>
  <c r="A10" i="10" s="1"/>
  <c r="A11" i="10" s="1"/>
  <c r="A12" i="10" s="1"/>
  <c r="A13" i="10" s="1"/>
  <c r="A14" i="10" s="1"/>
  <c r="A15" i="10" s="1"/>
  <c r="D13" i="3"/>
  <c r="E13" i="3" s="1"/>
  <c r="F13" i="3" s="1"/>
  <c r="G13" i="3" s="1"/>
  <c r="B15" i="3"/>
  <c r="B16" i="3" s="1"/>
  <c r="B17" i="3" s="1"/>
  <c r="B18" i="3" s="1"/>
  <c r="D8" i="5"/>
  <c r="E8" i="5" s="1"/>
  <c r="F8" i="5" s="1"/>
  <c r="G8" i="5" s="1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33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19" i="8"/>
  <c r="D66" i="14" l="1"/>
  <c r="C66" i="14"/>
  <c r="D54" i="14"/>
  <c r="C54" i="14"/>
  <c r="D72" i="14"/>
  <c r="C72" i="14"/>
  <c r="D60" i="14"/>
  <c r="C60" i="14"/>
  <c r="D48" i="14"/>
  <c r="C48" i="14"/>
  <c r="C77" i="14"/>
  <c r="C78" i="14" s="1"/>
  <c r="B80" i="14"/>
  <c r="D77" i="14"/>
  <c r="D78" i="14" s="1"/>
  <c r="B81" i="14"/>
  <c r="B75" i="14"/>
  <c r="B69" i="14"/>
  <c r="B63" i="14"/>
  <c r="B57" i="14"/>
  <c r="B51" i="14"/>
  <c r="B45" i="14"/>
  <c r="D45" i="14" s="1"/>
  <c r="D51" i="14" l="1"/>
  <c r="C51" i="14"/>
  <c r="D63" i="14"/>
  <c r="C63" i="14"/>
  <c r="D75" i="14"/>
  <c r="C75" i="14"/>
  <c r="D57" i="14"/>
  <c r="C57" i="14"/>
  <c r="D69" i="14"/>
  <c r="C69" i="14"/>
  <c r="C45" i="14"/>
  <c r="D80" i="14"/>
  <c r="D81" i="14" s="1"/>
  <c r="C80" i="14"/>
  <c r="C81" i="14" s="1"/>
  <c r="B83" i="14"/>
  <c r="C83" i="14" l="1"/>
  <c r="B86" i="14"/>
  <c r="D83" i="14"/>
  <c r="B84" i="14"/>
  <c r="D84" i="14" l="1"/>
  <c r="C84" i="14"/>
  <c r="C86" i="14"/>
  <c r="D86" i="14"/>
  <c r="B87" i="14"/>
  <c r="D87" i="14" l="1"/>
  <c r="C87" i="14"/>
</calcChain>
</file>

<file path=xl/sharedStrings.xml><?xml version="1.0" encoding="utf-8"?>
<sst xmlns="http://schemas.openxmlformats.org/spreadsheetml/2006/main" count="452" uniqueCount="250">
  <si>
    <t>Costs:</t>
  </si>
  <si>
    <t>Warehouses\Bars</t>
  </si>
  <si>
    <t>Solution:</t>
  </si>
  <si>
    <t>A</t>
  </si>
  <si>
    <t>B</t>
  </si>
  <si>
    <t>sub_locs</t>
  </si>
  <si>
    <t>ship_locs</t>
  </si>
  <si>
    <t>x</t>
  </si>
  <si>
    <t>y</t>
  </si>
  <si>
    <t>Submarines</t>
  </si>
  <si>
    <t>Battleships</t>
  </si>
  <si>
    <t>C</t>
  </si>
  <si>
    <t>points</t>
  </si>
  <si>
    <t>calories</t>
  </si>
  <si>
    <t>protein</t>
  </si>
  <si>
    <t>fat</t>
  </si>
  <si>
    <t>sodium</t>
  </si>
  <si>
    <t>minNutrition</t>
  </si>
  <si>
    <t>maxNutrition</t>
  </si>
  <si>
    <t>categories</t>
  </si>
  <si>
    <t>foods</t>
  </si>
  <si>
    <t>hamburger</t>
  </si>
  <si>
    <t>chicken</t>
  </si>
  <si>
    <t>hot dog</t>
  </si>
  <si>
    <t>fries</t>
  </si>
  <si>
    <t>macaroni</t>
  </si>
  <si>
    <t>pizza</t>
  </si>
  <si>
    <t>salad</t>
  </si>
  <si>
    <t>milk</t>
  </si>
  <si>
    <t>ice cream</t>
  </si>
  <si>
    <t>cost</t>
  </si>
  <si>
    <t>nutritionValues</t>
  </si>
  <si>
    <t>buy</t>
  </si>
  <si>
    <t>profit</t>
  </si>
  <si>
    <t>weight</t>
  </si>
  <si>
    <t>capacity</t>
  </si>
  <si>
    <t>D</t>
  </si>
  <si>
    <t>E</t>
  </si>
  <si>
    <t>F</t>
  </si>
  <si>
    <t>G</t>
  </si>
  <si>
    <t>H</t>
  </si>
  <si>
    <t>I</t>
  </si>
  <si>
    <t>J</t>
  </si>
  <si>
    <t>Nodes</t>
  </si>
  <si>
    <t>Supply</t>
  </si>
  <si>
    <t>Demand</t>
  </si>
  <si>
    <t>Auckland</t>
  </si>
  <si>
    <t>Wellington</t>
  </si>
  <si>
    <t>Hamilton</t>
  </si>
  <si>
    <t>Kansas City</t>
  </si>
  <si>
    <t>Christchurch</t>
  </si>
  <si>
    <t>Albany</t>
  </si>
  <si>
    <t>Whangarei</t>
  </si>
  <si>
    <t>Rotorua</t>
  </si>
  <si>
    <t>New Plymouth</t>
  </si>
  <si>
    <t>From</t>
  </si>
  <si>
    <t>To</t>
  </si>
  <si>
    <t>Cost</t>
  </si>
  <si>
    <t>Min</t>
  </si>
  <si>
    <t>Max</t>
  </si>
  <si>
    <t>Flow</t>
  </si>
  <si>
    <t>Times</t>
  </si>
  <si>
    <t>Time</t>
  </si>
  <si>
    <t>REQUIREMENTS</t>
  </si>
  <si>
    <t>Nutritional Requirements:</t>
  </si>
  <si>
    <t>PROTEIN</t>
  </si>
  <si>
    <t>FAT</t>
  </si>
  <si>
    <t>FIBRE</t>
  </si>
  <si>
    <t>SALT</t>
  </si>
  <si>
    <t>ONECAN</t>
  </si>
  <si>
    <t>Requirement</t>
  </si>
  <si>
    <t>Contribution (tr):</t>
  </si>
  <si>
    <t>Costs</t>
  </si>
  <si>
    <t>Solution</t>
  </si>
  <si>
    <t>INGREDIENTS</t>
  </si>
  <si>
    <t>CHICKEN</t>
  </si>
  <si>
    <t>BEEF</t>
  </si>
  <si>
    <t>MUTTON</t>
  </si>
  <si>
    <t>Lower Bound</t>
  </si>
  <si>
    <t>RICE</t>
  </si>
  <si>
    <t>WHEAT</t>
  </si>
  <si>
    <t>GEL</t>
  </si>
  <si>
    <t>Initial</t>
  </si>
  <si>
    <t>Upper Bound</t>
  </si>
  <si>
    <t>In this example, we're moving goods from warehouses to bars</t>
  </si>
  <si>
    <t>Costs, demands, and supplies are given below</t>
  </si>
  <si>
    <t>An example of a transshipment problem</t>
  </si>
  <si>
    <t>All of the nodes, as well as their respective supply and demand, are shown below</t>
  </si>
  <si>
    <t>These are the arcs along which goods can be transported, as well as their respective costs, lower bound, and upper bound</t>
  </si>
  <si>
    <t>A set of times, used primarily to show a 3D example</t>
  </si>
  <si>
    <t>Whiskas Cat Food - an example created for the Stats 255 course at the University of Auckland</t>
  </si>
  <si>
    <t>What is the least-cost blend of ingredients to make 100g of cat food satisfying the given nutritional requirements?</t>
  </si>
  <si>
    <t>A simple knapsack problem</t>
  </si>
  <si>
    <t>A simple transportation problem</t>
  </si>
  <si>
    <t>A slightly large, yet simple, transportation problem</t>
  </si>
  <si>
    <t>Trying to maximise profit while meeting the weight capacity</t>
  </si>
  <si>
    <t>Based on: http://iaindunning.com/2014/subs-battleships.html</t>
  </si>
  <si>
    <t>Locations of submarines and battleships are given in table below</t>
  </si>
  <si>
    <t>Aim is to minimise total distance travelled by all submarines</t>
  </si>
  <si>
    <t>Each submarine must travel to one battleship and attack it</t>
  </si>
  <si>
    <t>An example of a classic "diet problem"</t>
  </si>
  <si>
    <t>Aim is to minimise the cost of buying food, while meeting nutritional requirements</t>
  </si>
  <si>
    <t>In this example, we're using JuMP to solve a Sudoku puzzle</t>
  </si>
  <si>
    <t>In the left grid, initial values are shown in bold while zeros are used to show unknown values</t>
  </si>
  <si>
    <t>The completed puzzle will appear as the solution in the right grid</t>
  </si>
  <si>
    <t>Points are allocated depending on the number of residential lots in each row and column</t>
  </si>
  <si>
    <t>Generally, having at least 3 houses gains points while having less than 3 loses points</t>
  </si>
  <si>
    <t>http://solverstudio.org</t>
  </si>
  <si>
    <t>Julia must be installed for SolverStudio to interact with the spreadsheet</t>
  </si>
  <si>
    <t>JuMP</t>
  </si>
  <si>
    <t>Writing the Model</t>
  </si>
  <si>
    <t>Solving the Model</t>
  </si>
  <si>
    <t>Data</t>
  </si>
  <si>
    <r>
      <t xml:space="preserve">SolverStudio's </t>
    </r>
    <r>
      <rPr>
        <i/>
        <sz val="11"/>
        <color theme="1"/>
        <rFont val="Calibri"/>
        <family val="2"/>
        <scheme val="minor"/>
      </rPr>
      <t xml:space="preserve">Edit Data </t>
    </r>
    <r>
      <rPr>
        <sz val="11"/>
        <color theme="1"/>
        <rFont val="Calibri"/>
        <family val="2"/>
        <scheme val="minor"/>
      </rPr>
      <t>command can be used to assign names and indices to cell ranges</t>
    </r>
  </si>
  <si>
    <t>number</t>
  </si>
  <si>
    <t>numbers</t>
  </si>
  <si>
    <t>number = 5</t>
  </si>
  <si>
    <t>numbers = [1.0, 2.0, 3.0, 4.0, 5.0]</t>
  </si>
  <si>
    <t>a</t>
  </si>
  <si>
    <t>b</t>
  </si>
  <si>
    <t>c</t>
  </si>
  <si>
    <t>d</t>
  </si>
  <si>
    <t>e</t>
  </si>
  <si>
    <t>Points</t>
  </si>
  <si>
    <t>x1</t>
  </si>
  <si>
    <t>x2</t>
  </si>
  <si>
    <t>y1</t>
  </si>
  <si>
    <t>y2</t>
  </si>
  <si>
    <t>Points = {("y1","x1") =&gt; 1, ("y1","x2") =&gt; 2, ("y2","x1") =&gt; 3, ("y2","x2") =&gt; 4}</t>
  </si>
  <si>
    <t xml:space="preserve">c </t>
  </si>
  <si>
    <t>x = [("a", "c"), ("b", "d")]</t>
  </si>
  <si>
    <r>
      <t xml:space="preserve">After writing the model and entering data into the spreadsheet, click SolverStudio's </t>
    </r>
    <r>
      <rPr>
        <i/>
        <sz val="11"/>
        <color theme="1"/>
        <rFont val="Calibri"/>
        <family val="2"/>
        <scheme val="minor"/>
      </rPr>
      <t>Solve Model</t>
    </r>
    <r>
      <rPr>
        <sz val="11"/>
        <color theme="1"/>
        <rFont val="Calibri"/>
        <family val="2"/>
        <scheme val="minor"/>
      </rPr>
      <t xml:space="preserve"> button</t>
    </r>
  </si>
  <si>
    <t>Output from the run will also be displayed in the 'Model Output' window</t>
  </si>
  <si>
    <t>The script is written in Julia/JuMP syntax</t>
  </si>
  <si>
    <t>This is a simple example to show how Julia can be used without JuMP</t>
  </si>
  <si>
    <t>Single_example</t>
  </si>
  <si>
    <t>List_example</t>
  </si>
  <si>
    <t>Dict_example</t>
  </si>
  <si>
    <t>SolverStudio lets you create optimisation models within a spreadsheet using a modelling language.</t>
  </si>
  <si>
    <t>Welcome to the SolverStudio Julia/JUMP examples</t>
  </si>
  <si>
    <t>Each sheet illustrates a different type of model. Examples include those by the JuMP authors Iain Dunning and Miles Lubin.</t>
  </si>
  <si>
    <t>http://www.juliaopt.org/</t>
  </si>
  <si>
    <t>Installing Julia</t>
  </si>
  <si>
    <t>For more information JuMP, see:</t>
  </si>
  <si>
    <t>Most of the examples here use JuMP to create an optimisation model</t>
  </si>
  <si>
    <r>
      <t xml:space="preserve">JuMP needs to be installed (after you install Julia) using the </t>
    </r>
    <r>
      <rPr>
        <i/>
        <sz val="11"/>
        <color theme="1"/>
        <rFont val="Calibri"/>
        <family val="2"/>
        <scheme val="minor"/>
      </rPr>
      <t>Install/Update JuMP</t>
    </r>
    <r>
      <rPr>
        <sz val="11"/>
        <color theme="1"/>
        <rFont val="Calibri"/>
        <family val="2"/>
        <scheme val="minor"/>
      </rPr>
      <t xml:space="preserve"> item in SolverStudio's </t>
    </r>
    <r>
      <rPr>
        <i/>
        <sz val="11"/>
        <color theme="1"/>
        <rFont val="Calibri"/>
        <family val="2"/>
        <scheme val="minor"/>
      </rPr>
      <t>Julia</t>
    </r>
    <r>
      <rPr>
        <sz val="11"/>
        <color theme="1"/>
        <rFont val="Calibri"/>
        <family val="2"/>
        <scheme val="minor"/>
      </rPr>
      <t xml:space="preserve"> menu</t>
    </r>
  </si>
  <si>
    <r>
      <t xml:space="preserve">It can be downloaded using </t>
    </r>
    <r>
      <rPr>
        <i/>
        <sz val="11"/>
        <color theme="1"/>
        <rFont val="Calibri"/>
        <family val="2"/>
        <scheme val="minor"/>
      </rPr>
      <t>Download Julia and Run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Installer</t>
    </r>
    <r>
      <rPr>
        <sz val="11"/>
        <color theme="1"/>
        <rFont val="Calibri"/>
        <family val="2"/>
        <scheme val="minor"/>
      </rPr>
      <t xml:space="preserve"> command in SolverStudio's </t>
    </r>
    <r>
      <rPr>
        <i/>
        <sz val="11"/>
        <color theme="1"/>
        <rFont val="Calibri"/>
        <family val="2"/>
        <scheme val="minor"/>
      </rPr>
      <t>Julia</t>
    </r>
    <r>
      <rPr>
        <sz val="11"/>
        <color theme="1"/>
        <rFont val="Calibri"/>
        <family val="2"/>
        <scheme val="minor"/>
      </rPr>
      <t xml:space="preserve"> menu</t>
    </r>
  </si>
  <si>
    <t>This workbook contains examples that use the Julia language with the JuMP optimisation modelling library.</t>
  </si>
  <si>
    <t>Important data which is relevant to the model can be stored in the spreadsheet</t>
  </si>
  <si>
    <t>Implementation Details</t>
  </si>
  <si>
    <t>x = {1.0 =&gt; "a", 2.0 =&gt; "b", 3.0 =&gt; "c", 4.0 =&gt; "d", "A" =&gt; "e"}</t>
  </si>
  <si>
    <t>Individual cells become scalar variables in the Julia model, e.g</t>
  </si>
  <si>
    <t>A 1D cell range (i.e. a vector, without explicit indices) becomes an array in your Julia model, e.g.</t>
  </si>
  <si>
    <t>A 1D cell range (with user-specified indices) becomes a scalar-indexed dictionary in your Julia model,  e.g.</t>
  </si>
  <si>
    <t>A 2D cell range (without indices) become an array of tuples in your Julia model, e.g.</t>
  </si>
  <si>
    <t>A 2D cell range (with indices) becomes a tuple-indexed dictionary in your Julia model e.g.</t>
  </si>
  <si>
    <t>Changes in scalar values and dictionaries will be reflected on the spreadsheet (but array changes will not)</t>
  </si>
  <si>
    <r>
      <t xml:space="preserve">Upon Solving, the spreadsheet data will be written into a temporary </t>
    </r>
    <r>
      <rPr>
        <i/>
        <sz val="11"/>
        <color theme="1"/>
        <rFont val="Calibri"/>
        <family val="2"/>
        <scheme val="minor"/>
      </rPr>
      <t xml:space="preserve">SolverStudio.jl </t>
    </r>
    <r>
      <rPr>
        <sz val="11"/>
        <color theme="1"/>
        <rFont val="Calibri"/>
        <family val="2"/>
        <scheme val="minor"/>
      </rPr>
      <t>file.</t>
    </r>
  </si>
  <si>
    <r>
      <t xml:space="preserve">If the model is successfully solved and a solution is obtained, these results will be written automatically to a </t>
    </r>
    <r>
      <rPr>
        <i/>
        <sz val="11"/>
        <color theme="1"/>
        <rFont val="Calibri"/>
        <family val="2"/>
        <scheme val="minor"/>
      </rPr>
      <t xml:space="preserve">JuliaResults.py </t>
    </r>
    <r>
      <rPr>
        <sz val="11"/>
        <color theme="1"/>
        <rFont val="Calibri"/>
        <family val="2"/>
        <scheme val="minor"/>
      </rPr>
      <t>file</t>
    </r>
  </si>
  <si>
    <r>
      <t xml:space="preserve">Use </t>
    </r>
    <r>
      <rPr>
        <i/>
        <sz val="11"/>
        <color theme="1"/>
        <rFont val="Calibri"/>
        <family val="2"/>
        <scheme val="minor"/>
      </rPr>
      <t>Julia</t>
    </r>
    <r>
      <rPr>
        <sz val="11"/>
        <color theme="1"/>
        <rFont val="Calibri"/>
        <family val="2"/>
        <scheme val="minor"/>
      </rPr>
      <t xml:space="preserve">… </t>
    </r>
    <r>
      <rPr>
        <i/>
        <sz val="11"/>
        <color theme="1"/>
        <rFont val="Calibri"/>
        <family val="2"/>
        <scheme val="minor"/>
      </rPr>
      <t>View Last Data File</t>
    </r>
    <r>
      <rPr>
        <sz val="11"/>
        <color theme="1"/>
        <rFont val="Calibri"/>
        <family val="2"/>
        <scheme val="minor"/>
      </rPr>
      <t xml:space="preserve"> &amp; </t>
    </r>
    <r>
      <rPr>
        <i/>
        <sz val="11"/>
        <color theme="1"/>
        <rFont val="Calibri"/>
        <family val="2"/>
        <scheme val="minor"/>
      </rPr>
      <t>View Last Results File</t>
    </r>
    <r>
      <rPr>
        <sz val="11"/>
        <color theme="1"/>
        <rFont val="Calibri"/>
        <family val="2"/>
        <scheme val="minor"/>
      </rPr>
      <t xml:space="preserve"> to view these working files</t>
    </r>
  </si>
  <si>
    <t>f</t>
  </si>
  <si>
    <t>g</t>
  </si>
  <si>
    <t>h</t>
  </si>
  <si>
    <t>i</t>
  </si>
  <si>
    <t>j</t>
  </si>
  <si>
    <r>
      <t xml:space="preserve">Your model file should start with the line "include("SolverStudio.jl")" to import this </t>
    </r>
    <r>
      <rPr>
        <i/>
        <sz val="11"/>
        <color theme="1"/>
        <rFont val="Calibri"/>
        <family val="2"/>
        <scheme val="minor"/>
      </rPr>
      <t>SolverStudio.jl</t>
    </r>
    <r>
      <rPr>
        <sz val="11"/>
        <color theme="1"/>
        <rFont val="Calibri"/>
        <family val="2"/>
        <scheme val="minor"/>
      </rPr>
      <t xml:space="preserve"> file &amp; gain access to the data items on the sheet</t>
    </r>
  </si>
  <si>
    <t>We have a 5x5 grid of lots, each of which must be commercial or residential</t>
  </si>
  <si>
    <t>The solution in the grid below shows whether each lot is residential (1) or commercial (0)</t>
  </si>
  <si>
    <t>http://puzzlor.com/2013-08_UrbanPlanning.html</t>
  </si>
  <si>
    <t>Model by Iain Dunning, detailed at:</t>
  </si>
  <si>
    <t>http://iaindunning.com/2013/urban-planning.html</t>
  </si>
  <si>
    <t>Based on the PuzzlOR problem at:</t>
  </si>
  <si>
    <t>#residential</t>
  </si>
  <si>
    <t>Points (based on number of residential lots in each row/column)</t>
  </si>
  <si>
    <t>We  need to choose 12 lots to be residential; the rest will be commercial</t>
  </si>
  <si>
    <r>
      <t xml:space="preserve">Add </t>
    </r>
    <r>
      <rPr>
        <i/>
        <sz val="11"/>
        <color theme="1"/>
        <rFont val="Calibri"/>
        <family val="2"/>
        <scheme val="minor"/>
      </rPr>
      <t>using JuMP</t>
    </r>
    <r>
      <rPr>
        <sz val="11"/>
        <color theme="1"/>
        <rFont val="Calibri"/>
        <family val="2"/>
        <scheme val="minor"/>
      </rPr>
      <t xml:space="preserve"> at the top of the model script if you wish to use the JuMP modelling framework</t>
    </r>
  </si>
  <si>
    <r>
      <t xml:space="preserve">Add </t>
    </r>
    <r>
      <rPr>
        <i/>
        <sz val="11"/>
        <color theme="1"/>
        <rFont val="Calibri"/>
        <family val="2"/>
        <scheme val="minor"/>
      </rPr>
      <t>include("SolverStudio.jl")</t>
    </r>
    <r>
      <rPr>
        <sz val="11"/>
        <color theme="1"/>
        <rFont val="Calibri"/>
        <family val="2"/>
        <scheme val="minor"/>
      </rPr>
      <t xml:space="preserve"> next in the model script to import spreadsheet data into the model</t>
    </r>
  </si>
  <si>
    <t>The SolverStudio.jl file you include contains a "using JuMP" statement that runs if JuMP is installed on your system</t>
  </si>
  <si>
    <t>SolverStudio can run Julia models in two ways, either via an "internal Julia console" which is started up just once, or by</t>
  </si>
  <si>
    <t>starting Julia up each time Solve is pressed. The console is faster for debugging, but information</t>
  </si>
  <si>
    <t>(i.e. variables and their values) are not cleared from the Julia console between runs.</t>
  </si>
  <si>
    <t>Use the "Run Models using internal Julia Console" Julia menu item to choose which approach is used.</t>
  </si>
  <si>
    <t>The "Send Commands to internal Julia Console" provides an (experimental) interface to the internal Julia console.</t>
  </si>
  <si>
    <t>This shows how SolverStudio data items on a sheet are interpreted as Python variables</t>
  </si>
  <si>
    <t>floatA</t>
  </si>
  <si>
    <t>floatA = 2.0</t>
  </si>
  <si>
    <t>listB</t>
  </si>
  <si>
    <t>four</t>
  </si>
  <si>
    <t>Five</t>
  </si>
  <si>
    <t>dictC</t>
  </si>
  <si>
    <t>strD</t>
  </si>
  <si>
    <t>tuplelistE</t>
  </si>
  <si>
    <t>A list of 3 tuples</t>
  </si>
  <si>
    <t>tuplelistF</t>
  </si>
  <si>
    <t>A list of 3 uneven tuples</t>
  </si>
  <si>
    <t>dictG</t>
  </si>
  <si>
    <t>NB: Empty indexed values become None</t>
  </si>
  <si>
    <t>NB: Blank rows let the user add more data</t>
  </si>
  <si>
    <t>dictH</t>
  </si>
  <si>
    <t>P</t>
  </si>
  <si>
    <t>R</t>
  </si>
  <si>
    <t>S</t>
  </si>
  <si>
    <t>X</t>
  </si>
  <si>
    <t>Y</t>
  </si>
  <si>
    <t>Z</t>
  </si>
  <si>
    <t>Dict{Any,Any} with 12 entries:</t>
  </si>
  <si>
    <t xml:space="preserve">  ("B",1.0,"P","Y") =&gt; nothing</t>
  </si>
  <si>
    <t xml:space="preserve">  ("A",1.0,"P","Y") =&gt; "g"</t>
  </si>
  <si>
    <t xml:space="preserve">  ("A",2.0,"S","Z") =&gt; nothing</t>
  </si>
  <si>
    <t xml:space="preserve">  ("B",1.0,"R","Y") =&gt; nothing</t>
  </si>
  <si>
    <t xml:space="preserve">  ("A",2.0,"R","Y") =&gt; nothing</t>
  </si>
  <si>
    <t xml:space="preserve">  ("A",1.0,"R","Y") =&gt; nothing</t>
  </si>
  <si>
    <t xml:space="preserve">  ("A",2.0,"P","X") =&gt; 3.0</t>
  </si>
  <si>
    <t xml:space="preserve">  ("B",1.0,"P","X") =&gt; 2.0</t>
  </si>
  <si>
    <t xml:space="preserve">  ("A",1.0,"S","Z") =&gt; "i"</t>
  </si>
  <si>
    <t xml:space="preserve">  ("A",2.0,"P","Y") =&gt; 4.0</t>
  </si>
  <si>
    <t xml:space="preserve">  ("A",1.0,"P","X") =&gt; "f"</t>
  </si>
  <si>
    <t xml:space="preserve">  ("B",1.0,"S","Z") =&gt; "g"</t>
  </si>
  <si>
    <t xml:space="preserve">  ("B",1.0)    =&gt; 3.0</t>
  </si>
  <si>
    <t xml:space="preserve">  ("C","four") =&gt; "g"</t>
  </si>
  <si>
    <t xml:space="preserve">  ("A","four") =&gt; "i"</t>
  </si>
  <si>
    <t xml:space="preserve">  ("C",1.0)    =&gt; 2.0</t>
  </si>
  <si>
    <t xml:space="preserve">  ("A",3.0)    =&gt; nothing</t>
  </si>
  <si>
    <t xml:space="preserve">  ("B","four") =&gt; nothing</t>
  </si>
  <si>
    <t xml:space="preserve">  ("C",2.0)    =&gt; nothing</t>
  </si>
  <si>
    <t xml:space="preserve">  ("B",2.0)    =&gt; 4.0</t>
  </si>
  <si>
    <t xml:space="preserve">  ("A",2.0)    =&gt; "g"</t>
  </si>
  <si>
    <t xml:space="preserve">  ("B",3.0)    =&gt; nothing</t>
  </si>
  <si>
    <t xml:space="preserve">  ("C",3.0)    =&gt; nothing</t>
  </si>
  <si>
    <t xml:space="preserve">  ("A",1.0)    =&gt; -2.0</t>
  </si>
  <si>
    <t>3-element Array{(ASCIIString,ASCIIString...),1}:</t>
  </si>
  <si>
    <t>3-element Array{(ASCIIString,ASCIIString),1}:</t>
  </si>
  <si>
    <t>Dict{Any,Any} with 4 entries:</t>
  </si>
  <si>
    <t>NB: Blank (index, value) pairs are skipped when creating the Python dictionary.</t>
  </si>
  <si>
    <t>strD = 'This is a string'</t>
  </si>
  <si>
    <t xml:space="preserve"> [("A","B"),("C","D"),("E","F")]</t>
  </si>
  <si>
    <t>[("A",),("B","C","D"),("E","E")]</t>
  </si>
  <si>
    <t xml:space="preserve"> {4.0=&gt;"i",2.0=&gt;nothing,"Five"=&gt;"j",1.0=&gt;"f"}</t>
  </si>
  <si>
    <r>
      <t xml:space="preserve"> Indexed blank values are kept as </t>
    </r>
    <r>
      <rPr>
        <i/>
        <sz val="11"/>
        <color theme="1"/>
        <rFont val="Calibri"/>
        <family val="2"/>
        <scheme val="minor"/>
      </rPr>
      <t>nothing</t>
    </r>
    <r>
      <rPr>
        <sz val="11"/>
        <color theme="1"/>
        <rFont val="Calibri"/>
        <family val="2"/>
        <scheme val="minor"/>
      </rPr>
      <t>.</t>
    </r>
  </si>
  <si>
    <r>
      <t xml:space="preserve">Index ranges for each data item are shown using </t>
    </r>
    <r>
      <rPr>
        <i/>
        <sz val="11"/>
        <color theme="1"/>
        <rFont val="Calibri"/>
        <family val="2"/>
        <scheme val="minor"/>
      </rPr>
      <t>italics</t>
    </r>
  </si>
  <si>
    <t>5-element Array{Any,1}: Any[1.0,2.0,3.0,"four",5.0]</t>
  </si>
  <si>
    <t>NB: All numeric values are Float64 (even if they appear to be integer-valued)</t>
  </si>
  <si>
    <t>listC</t>
  </si>
  <si>
    <t>4-element Array{Float64,1}: [1.0,2.0,3.0,5.0]</t>
  </si>
  <si>
    <t>boolI</t>
  </si>
  <si>
    <t>This is a string</t>
  </si>
  <si>
    <t>boolI =&gt; false</t>
  </si>
  <si>
    <r>
      <t xml:space="preserve">You can use SolverStudio's </t>
    </r>
    <r>
      <rPr>
        <i/>
        <sz val="11"/>
        <color theme="1"/>
        <rFont val="Calibri"/>
        <family val="2"/>
        <scheme val="minor"/>
      </rPr>
      <t>Show Model</t>
    </r>
    <r>
      <rPr>
        <sz val="11"/>
        <color theme="1"/>
        <rFont val="Calibri"/>
        <family val="2"/>
        <scheme val="minor"/>
      </rPr>
      <t xml:space="preserve"> button to write and edit your model script</t>
    </r>
  </si>
  <si>
    <t>Plot Data</t>
  </si>
  <si>
    <t>Attack Assignments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</si>
</sst>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5" xfId="0" applyBorder="1"/>
    <xf numFmtId="0" fontId="0" fillId="0" borderId="9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11" fontId="0" fillId="0" borderId="3" xfId="0" applyNumberFormat="1" applyBorder="1"/>
    <xf numFmtId="0" fontId="0" fillId="0" borderId="0" xfId="0" applyFill="1" applyBorder="1"/>
    <xf numFmtId="0" fontId="0" fillId="0" borderId="15" xfId="0" applyBorder="1" applyAlignment="1">
      <alignment horizontal="right"/>
    </xf>
    <xf numFmtId="0" fontId="0" fillId="0" borderId="15" xfId="0" applyFill="1" applyBorder="1"/>
    <xf numFmtId="0" fontId="0" fillId="0" borderId="9" xfId="0" applyFill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5" xfId="0" applyFont="1" applyBorder="1"/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Border="1" applyAlignment="1"/>
    <xf numFmtId="0" fontId="1" fillId="0" borderId="0" xfId="0" applyFont="1" applyAlignment="1">
      <alignment horizontal="left"/>
    </xf>
    <xf numFmtId="0" fontId="2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right"/>
    </xf>
    <xf numFmtId="0" fontId="1" fillId="0" borderId="0" xfId="0" applyFont="1"/>
    <xf numFmtId="0" fontId="3" fillId="0" borderId="0" xfId="0" applyFont="1"/>
    <xf numFmtId="0" fontId="4" fillId="0" borderId="0" xfId="1" applyAlignment="1" applyProtection="1"/>
    <xf numFmtId="0" fontId="0" fillId="0" borderId="0" xfId="0" applyFont="1"/>
    <xf numFmtId="0" fontId="3" fillId="0" borderId="0" xfId="0" quotePrefix="1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2" borderId="1" xfId="0" applyFill="1" applyBorder="1"/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2" xfId="0" applyFill="1" applyBorder="1" applyAlignment="1">
      <alignment horizontal="center"/>
    </xf>
    <xf numFmtId="0" fontId="0" fillId="2" borderId="15" xfId="0" applyFill="1" applyBorder="1"/>
    <xf numFmtId="0" fontId="0" fillId="2" borderId="9" xfId="0" applyFill="1" applyBorder="1"/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/>
    <xf numFmtId="0" fontId="0" fillId="2" borderId="10" xfId="0" applyFill="1" applyBorder="1"/>
    <xf numFmtId="0" fontId="0" fillId="2" borderId="12" xfId="0" applyFill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1" xfId="0" applyFont="1" applyFill="1" applyBorder="1"/>
    <xf numFmtId="0" fontId="3" fillId="2" borderId="42" xfId="0" applyFont="1" applyFill="1" applyBorder="1"/>
    <xf numFmtId="0" fontId="3" fillId="2" borderId="31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left"/>
    </xf>
    <xf numFmtId="0" fontId="1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1" fillId="0" borderId="6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</cellXfs>
  <cellStyles count="2">
    <cellStyle name="Hyperlink" xfId="1" builtinId="8"/>
    <cellStyle name="Normal" xfId="0" builtinId="0"/>
  </cellStyles>
  <dxfs count="2"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Sub</a:t>
            </a:r>
            <a:r>
              <a:rPr lang="en-US" baseline="0"/>
              <a:t> Movements (red sub to blue ship)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Battleships!$C$44:$C$87</c:f>
              <c:numCache>
                <c:formatCode>General</c:formatCode>
                <c:ptCount val="44"/>
                <c:pt idx="0">
                  <c:v>6</c:v>
                </c:pt>
                <c:pt idx="1">
                  <c:v>6</c:v>
                </c:pt>
                <c:pt idx="3">
                  <c:v>4</c:v>
                </c:pt>
                <c:pt idx="4">
                  <c:v>4</c:v>
                </c:pt>
                <c:pt idx="6">
                  <c:v>9</c:v>
                </c:pt>
                <c:pt idx="7">
                  <c:v>9</c:v>
                </c:pt>
                <c:pt idx="9">
                  <c:v>2</c:v>
                </c:pt>
                <c:pt idx="10">
                  <c:v>2</c:v>
                </c:pt>
                <c:pt idx="12">
                  <c:v>10</c:v>
                </c:pt>
                <c:pt idx="13">
                  <c:v>10</c:v>
                </c:pt>
                <c:pt idx="15">
                  <c:v>9</c:v>
                </c:pt>
                <c:pt idx="16">
                  <c:v>9</c:v>
                </c:pt>
                <c:pt idx="18">
                  <c:v>7</c:v>
                </c:pt>
                <c:pt idx="19">
                  <c:v>7</c:v>
                </c:pt>
                <c:pt idx="21">
                  <c:v>4</c:v>
                </c:pt>
                <c:pt idx="22">
                  <c:v>4</c:v>
                </c:pt>
                <c:pt idx="24">
                  <c:v>10</c:v>
                </c:pt>
                <c:pt idx="25">
                  <c:v>10</c:v>
                </c:pt>
                <c:pt idx="27">
                  <c:v>2</c:v>
                </c:pt>
                <c:pt idx="28">
                  <c:v>2</c:v>
                </c:pt>
                <c:pt idx="30">
                  <c:v>4</c:v>
                </c:pt>
                <c:pt idx="31">
                  <c:v>4</c:v>
                </c:pt>
                <c:pt idx="33">
                  <c:v>10</c:v>
                </c:pt>
                <c:pt idx="34">
                  <c:v>10</c:v>
                </c:pt>
                <c:pt idx="36">
                  <c:v>1</c:v>
                </c:pt>
                <c:pt idx="37">
                  <c:v>1</c:v>
                </c:pt>
                <c:pt idx="39">
                  <c:v>7</c:v>
                </c:pt>
                <c:pt idx="40">
                  <c:v>7</c:v>
                </c:pt>
                <c:pt idx="42">
                  <c:v>9</c:v>
                </c:pt>
                <c:pt idx="43">
                  <c:v>9</c:v>
                </c:pt>
              </c:numCache>
            </c:numRef>
          </c:xVal>
          <c:yVal>
            <c:numRef>
              <c:f>Battleships!$D$44:$D$87</c:f>
              <c:numCache>
                <c:formatCode>General</c:formatCode>
                <c:ptCount val="44"/>
                <c:pt idx="0">
                  <c:v>10</c:v>
                </c:pt>
                <c:pt idx="1">
                  <c:v>10</c:v>
                </c:pt>
                <c:pt idx="3">
                  <c:v>7</c:v>
                </c:pt>
                <c:pt idx="4">
                  <c:v>7</c:v>
                </c:pt>
                <c:pt idx="6">
                  <c:v>7</c:v>
                </c:pt>
                <c:pt idx="7">
                  <c:v>7</c:v>
                </c:pt>
                <c:pt idx="9">
                  <c:v>6</c:v>
                </c:pt>
                <c:pt idx="10">
                  <c:v>6</c:v>
                </c:pt>
                <c:pt idx="12">
                  <c:v>6</c:v>
                </c:pt>
                <c:pt idx="13">
                  <c:v>6</c:v>
                </c:pt>
                <c:pt idx="15">
                  <c:v>5</c:v>
                </c:pt>
                <c:pt idx="16">
                  <c:v>5</c:v>
                </c:pt>
                <c:pt idx="18">
                  <c:v>4</c:v>
                </c:pt>
                <c:pt idx="19">
                  <c:v>4</c:v>
                </c:pt>
                <c:pt idx="21">
                  <c:v>3</c:v>
                </c:pt>
                <c:pt idx="22">
                  <c:v>3</c:v>
                </c:pt>
                <c:pt idx="24">
                  <c:v>3</c:v>
                </c:pt>
                <c:pt idx="25">
                  <c:v>3</c:v>
                </c:pt>
                <c:pt idx="27">
                  <c:v>2</c:v>
                </c:pt>
                <c:pt idx="28">
                  <c:v>2</c:v>
                </c:pt>
                <c:pt idx="30">
                  <c:v>2</c:v>
                </c:pt>
                <c:pt idx="31">
                  <c:v>2</c:v>
                </c:pt>
                <c:pt idx="33">
                  <c:v>2</c:v>
                </c:pt>
                <c:pt idx="34">
                  <c:v>2</c:v>
                </c:pt>
                <c:pt idx="36">
                  <c:v>1</c:v>
                </c:pt>
                <c:pt idx="37">
                  <c:v>1</c:v>
                </c:pt>
                <c:pt idx="39">
                  <c:v>1</c:v>
                </c:pt>
                <c:pt idx="40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Battleships!$C$8:$C$22</c:f>
              <c:numCache>
                <c:formatCode>General</c:formatCode>
                <c:ptCount val="15"/>
                <c:pt idx="0">
                  <c:v>6</c:v>
                </c:pt>
                <c:pt idx="1">
                  <c:v>4</c:v>
                </c:pt>
                <c:pt idx="2">
                  <c:v>9</c:v>
                </c:pt>
                <c:pt idx="3">
                  <c:v>2</c:v>
                </c:pt>
                <c:pt idx="4">
                  <c:v>10</c:v>
                </c:pt>
                <c:pt idx="5">
                  <c:v>9</c:v>
                </c:pt>
                <c:pt idx="6">
                  <c:v>7</c:v>
                </c:pt>
                <c:pt idx="7">
                  <c:v>4</c:v>
                </c:pt>
                <c:pt idx="8">
                  <c:v>10</c:v>
                </c:pt>
                <c:pt idx="9">
                  <c:v>2</c:v>
                </c:pt>
                <c:pt idx="10">
                  <c:v>4</c:v>
                </c:pt>
                <c:pt idx="11">
                  <c:v>10</c:v>
                </c:pt>
                <c:pt idx="12">
                  <c:v>1</c:v>
                </c:pt>
                <c:pt idx="13">
                  <c:v>7</c:v>
                </c:pt>
                <c:pt idx="14">
                  <c:v>9</c:v>
                </c:pt>
              </c:numCache>
            </c:numRef>
          </c:xVal>
          <c:yVal>
            <c:numRef>
              <c:f>Battleships!$D$8:$D$22</c:f>
              <c:numCache>
                <c:formatCode>General</c:formatCode>
                <c:ptCount val="15"/>
                <c:pt idx="0">
                  <c:v>10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2528856"/>
        <c:axId val="1012529248"/>
      </c:scatterChart>
      <c:valAx>
        <c:axId val="1012528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529248"/>
        <c:crosses val="autoZero"/>
        <c:crossBetween val="midCat"/>
      </c:valAx>
      <c:valAx>
        <c:axId val="10125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528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5</xdr:row>
      <xdr:rowOff>142875</xdr:rowOff>
    </xdr:from>
    <xdr:to>
      <xdr:col>19</xdr:col>
      <xdr:colOff>171450</xdr:colOff>
      <xdr:row>22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juliaopt.org/" TargetMode="External"/><Relationship Id="rId1" Type="http://schemas.openxmlformats.org/officeDocument/2006/relationships/hyperlink" Target="http://solverstudio.org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://iaindunning.com/2013/urban-planning.html" TargetMode="External"/><Relationship Id="rId1" Type="http://schemas.openxmlformats.org/officeDocument/2006/relationships/hyperlink" Target="http://puzzlor.com/2013-08_UrbanPlanning.html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8"/>
  <sheetViews>
    <sheetView tabSelected="1" workbookViewId="0">
      <selection activeCell="B1" sqref="B1"/>
    </sheetView>
  </sheetViews>
  <sheetFormatPr defaultRowHeight="15" x14ac:dyDescent="0.25"/>
  <cols>
    <col min="1" max="1" width="2.85546875" customWidth="1"/>
  </cols>
  <sheetData>
    <row r="2" spans="2:6" x14ac:dyDescent="0.25">
      <c r="B2" s="58" t="s">
        <v>139</v>
      </c>
    </row>
    <row r="3" spans="2:6" x14ac:dyDescent="0.25">
      <c r="B3" s="60" t="s">
        <v>107</v>
      </c>
    </row>
    <row r="5" spans="2:6" x14ac:dyDescent="0.25">
      <c r="B5" t="s">
        <v>138</v>
      </c>
    </row>
    <row r="6" spans="2:6" x14ac:dyDescent="0.25">
      <c r="B6" t="s">
        <v>147</v>
      </c>
    </row>
    <row r="7" spans="2:6" x14ac:dyDescent="0.25">
      <c r="B7" t="s">
        <v>140</v>
      </c>
    </row>
    <row r="9" spans="2:6" x14ac:dyDescent="0.25">
      <c r="B9" s="58" t="s">
        <v>142</v>
      </c>
    </row>
    <row r="10" spans="2:6" x14ac:dyDescent="0.25">
      <c r="B10" t="s">
        <v>108</v>
      </c>
    </row>
    <row r="11" spans="2:6" x14ac:dyDescent="0.25">
      <c r="B11" t="s">
        <v>146</v>
      </c>
    </row>
    <row r="13" spans="2:6" x14ac:dyDescent="0.25">
      <c r="B13" s="58" t="s">
        <v>109</v>
      </c>
    </row>
    <row r="14" spans="2:6" x14ac:dyDescent="0.25">
      <c r="B14" s="61" t="s">
        <v>144</v>
      </c>
    </row>
    <row r="15" spans="2:6" x14ac:dyDescent="0.25">
      <c r="B15" s="61" t="s">
        <v>145</v>
      </c>
    </row>
    <row r="16" spans="2:6" x14ac:dyDescent="0.25">
      <c r="B16" t="s">
        <v>143</v>
      </c>
      <c r="F16" s="60" t="s">
        <v>141</v>
      </c>
    </row>
    <row r="18" spans="2:13" x14ac:dyDescent="0.25">
      <c r="B18" s="58" t="s">
        <v>110</v>
      </c>
    </row>
    <row r="19" spans="2:13" x14ac:dyDescent="0.25">
      <c r="B19" t="s">
        <v>247</v>
      </c>
    </row>
    <row r="20" spans="2:13" x14ac:dyDescent="0.25">
      <c r="B20" t="s">
        <v>133</v>
      </c>
    </row>
    <row r="21" spans="2:13" x14ac:dyDescent="0.25">
      <c r="B21" t="s">
        <v>175</v>
      </c>
    </row>
    <row r="22" spans="2:13" x14ac:dyDescent="0.25">
      <c r="B22" t="s">
        <v>176</v>
      </c>
    </row>
    <row r="24" spans="2:13" x14ac:dyDescent="0.25">
      <c r="B24" s="58" t="s">
        <v>112</v>
      </c>
    </row>
    <row r="25" spans="2:13" x14ac:dyDescent="0.25">
      <c r="B25" t="s">
        <v>148</v>
      </c>
    </row>
    <row r="26" spans="2:13" x14ac:dyDescent="0.25">
      <c r="B26" s="61" t="s">
        <v>113</v>
      </c>
    </row>
    <row r="28" spans="2:13" x14ac:dyDescent="0.25">
      <c r="B28" t="s">
        <v>151</v>
      </c>
    </row>
    <row r="29" spans="2:13" x14ac:dyDescent="0.25">
      <c r="I29" s="18"/>
      <c r="J29" s="18"/>
      <c r="M29" s="62"/>
    </row>
    <row r="30" spans="2:13" x14ac:dyDescent="0.25">
      <c r="B30" s="14" t="s">
        <v>114</v>
      </c>
      <c r="C30" s="66">
        <v>5</v>
      </c>
      <c r="E30" s="62" t="s">
        <v>116</v>
      </c>
      <c r="I30" s="18"/>
      <c r="J30" s="18"/>
      <c r="M30" s="62"/>
    </row>
    <row r="32" spans="2:13" x14ac:dyDescent="0.25">
      <c r="B32" s="61" t="s">
        <v>152</v>
      </c>
    </row>
    <row r="33" spans="2:20" x14ac:dyDescent="0.25">
      <c r="J33" s="18"/>
      <c r="K33" s="18"/>
      <c r="L33" s="18"/>
      <c r="M33" s="18"/>
      <c r="N33" s="18"/>
      <c r="O33" s="18"/>
      <c r="P33" s="18"/>
      <c r="T33" s="59"/>
    </row>
    <row r="34" spans="2:20" x14ac:dyDescent="0.25">
      <c r="B34" s="14" t="s">
        <v>115</v>
      </c>
      <c r="C34" s="65">
        <v>1</v>
      </c>
      <c r="D34" s="65">
        <v>2</v>
      </c>
      <c r="E34" s="65">
        <v>3</v>
      </c>
      <c r="F34" s="65">
        <v>4</v>
      </c>
      <c r="G34" s="66">
        <v>5</v>
      </c>
      <c r="H34" s="18"/>
      <c r="I34" s="59" t="s">
        <v>117</v>
      </c>
      <c r="O34" s="18"/>
      <c r="P34" s="18"/>
      <c r="T34" s="59"/>
    </row>
    <row r="35" spans="2:20" x14ac:dyDescent="0.25">
      <c r="J35" s="18"/>
      <c r="K35" s="18"/>
      <c r="L35" s="18"/>
      <c r="M35" s="18"/>
      <c r="N35" s="18"/>
      <c r="O35" s="18"/>
      <c r="P35" s="18"/>
      <c r="T35" s="59"/>
    </row>
    <row r="36" spans="2:20" x14ac:dyDescent="0.25">
      <c r="B36" s="61" t="s">
        <v>153</v>
      </c>
    </row>
    <row r="38" spans="2:20" x14ac:dyDescent="0.25">
      <c r="B38" s="63"/>
      <c r="C38" s="64">
        <v>1</v>
      </c>
      <c r="D38" s="65">
        <v>2</v>
      </c>
      <c r="E38" s="65">
        <v>3</v>
      </c>
      <c r="F38" s="65">
        <v>4</v>
      </c>
      <c r="G38" s="66" t="s">
        <v>3</v>
      </c>
      <c r="I38" s="59" t="s">
        <v>150</v>
      </c>
    </row>
    <row r="39" spans="2:20" x14ac:dyDescent="0.25">
      <c r="B39" s="67" t="s">
        <v>7</v>
      </c>
      <c r="C39" s="64" t="s">
        <v>118</v>
      </c>
      <c r="D39" s="65" t="s">
        <v>119</v>
      </c>
      <c r="E39" s="65" t="s">
        <v>120</v>
      </c>
      <c r="F39" s="65" t="s">
        <v>121</v>
      </c>
      <c r="G39" s="66" t="s">
        <v>122</v>
      </c>
    </row>
    <row r="40" spans="2:20" x14ac:dyDescent="0.25">
      <c r="B40" s="18"/>
      <c r="C40" s="18"/>
      <c r="D40" s="18"/>
      <c r="E40" s="18"/>
      <c r="F40" s="18"/>
      <c r="G40" s="18"/>
    </row>
    <row r="41" spans="2:20" x14ac:dyDescent="0.25">
      <c r="B41" s="61" t="s">
        <v>154</v>
      </c>
    </row>
    <row r="43" spans="2:20" x14ac:dyDescent="0.25">
      <c r="B43" s="64" t="s">
        <v>7</v>
      </c>
      <c r="C43" s="29" t="s">
        <v>118</v>
      </c>
      <c r="D43" s="30" t="s">
        <v>119</v>
      </c>
      <c r="F43" s="59" t="s">
        <v>130</v>
      </c>
    </row>
    <row r="44" spans="2:20" x14ac:dyDescent="0.25">
      <c r="B44" s="63"/>
      <c r="C44" s="34" t="s">
        <v>129</v>
      </c>
      <c r="D44" s="35" t="s">
        <v>121</v>
      </c>
    </row>
    <row r="46" spans="2:20" x14ac:dyDescent="0.25">
      <c r="B46" t="s">
        <v>155</v>
      </c>
    </row>
    <row r="48" spans="2:20" x14ac:dyDescent="0.25">
      <c r="B48" s="67" t="s">
        <v>123</v>
      </c>
      <c r="C48" s="64" t="s">
        <v>124</v>
      </c>
      <c r="D48" s="66" t="s">
        <v>125</v>
      </c>
      <c r="F48" s="59" t="s">
        <v>128</v>
      </c>
    </row>
    <row r="49" spans="2:4" x14ac:dyDescent="0.25">
      <c r="B49" s="68" t="s">
        <v>126</v>
      </c>
      <c r="C49" s="29">
        <v>1</v>
      </c>
      <c r="D49" s="30">
        <v>2</v>
      </c>
    </row>
    <row r="50" spans="2:4" x14ac:dyDescent="0.25">
      <c r="B50" s="69" t="s">
        <v>127</v>
      </c>
      <c r="C50" s="34">
        <v>3</v>
      </c>
      <c r="D50" s="35">
        <v>4</v>
      </c>
    </row>
    <row r="52" spans="2:4" x14ac:dyDescent="0.25">
      <c r="B52" s="58" t="s">
        <v>111</v>
      </c>
    </row>
    <row r="53" spans="2:4" x14ac:dyDescent="0.25">
      <c r="B53" t="s">
        <v>131</v>
      </c>
    </row>
    <row r="54" spans="2:4" x14ac:dyDescent="0.25">
      <c r="B54" t="s">
        <v>132</v>
      </c>
    </row>
    <row r="55" spans="2:4" x14ac:dyDescent="0.25">
      <c r="B55" t="s">
        <v>156</v>
      </c>
    </row>
    <row r="57" spans="2:4" x14ac:dyDescent="0.25">
      <c r="B57" t="s">
        <v>178</v>
      </c>
    </row>
    <row r="58" spans="2:4" x14ac:dyDescent="0.25">
      <c r="B58" t="s">
        <v>179</v>
      </c>
    </row>
    <row r="59" spans="2:4" x14ac:dyDescent="0.25">
      <c r="B59" t="s">
        <v>180</v>
      </c>
    </row>
    <row r="60" spans="2:4" x14ac:dyDescent="0.25">
      <c r="B60" t="s">
        <v>181</v>
      </c>
    </row>
    <row r="61" spans="2:4" x14ac:dyDescent="0.25">
      <c r="B61" t="s">
        <v>182</v>
      </c>
    </row>
    <row r="63" spans="2:4" x14ac:dyDescent="0.25">
      <c r="B63" s="58" t="s">
        <v>149</v>
      </c>
    </row>
    <row r="64" spans="2:4" x14ac:dyDescent="0.25">
      <c r="B64" t="s">
        <v>157</v>
      </c>
    </row>
    <row r="65" spans="2:2" x14ac:dyDescent="0.25">
      <c r="B65" t="s">
        <v>165</v>
      </c>
    </row>
    <row r="66" spans="2:2" x14ac:dyDescent="0.25">
      <c r="B66" t="s">
        <v>177</v>
      </c>
    </row>
    <row r="67" spans="2:2" x14ac:dyDescent="0.25">
      <c r="B67" t="s">
        <v>158</v>
      </c>
    </row>
    <row r="68" spans="2:2" x14ac:dyDescent="0.25">
      <c r="B68" t="s">
        <v>159</v>
      </c>
    </row>
  </sheetData>
  <hyperlinks>
    <hyperlink ref="B3" r:id="rId1"/>
    <hyperlink ref="F16" r:id="rId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7"/>
  <sheetViews>
    <sheetView workbookViewId="0">
      <selection activeCell="J82" sqref="J82"/>
    </sheetView>
  </sheetViews>
  <sheetFormatPr defaultRowHeight="15" x14ac:dyDescent="0.25"/>
  <cols>
    <col min="1" max="1" width="8" customWidth="1"/>
    <col min="2" max="2" width="5.42578125" customWidth="1"/>
    <col min="3" max="3" width="4.85546875" customWidth="1"/>
    <col min="4" max="18" width="5.28515625" customWidth="1"/>
  </cols>
  <sheetData>
    <row r="2" spans="2:8" x14ac:dyDescent="0.25">
      <c r="B2" t="s">
        <v>96</v>
      </c>
    </row>
    <row r="3" spans="2:8" x14ac:dyDescent="0.25">
      <c r="B3" t="s">
        <v>97</v>
      </c>
    </row>
    <row r="4" spans="2:8" x14ac:dyDescent="0.25">
      <c r="B4" t="s">
        <v>99</v>
      </c>
    </row>
    <row r="5" spans="2:8" x14ac:dyDescent="0.25">
      <c r="B5" t="s">
        <v>98</v>
      </c>
    </row>
    <row r="7" spans="2:8" x14ac:dyDescent="0.25">
      <c r="C7" s="2" t="s">
        <v>7</v>
      </c>
      <c r="D7" s="2" t="s">
        <v>8</v>
      </c>
      <c r="E7" s="1"/>
      <c r="F7" s="1"/>
      <c r="G7" s="2" t="s">
        <v>7</v>
      </c>
      <c r="H7" s="2" t="s">
        <v>8</v>
      </c>
    </row>
    <row r="8" spans="2:8" x14ac:dyDescent="0.25">
      <c r="B8" s="1" t="s">
        <v>5</v>
      </c>
      <c r="C8" s="7">
        <v>6</v>
      </c>
      <c r="D8" s="15">
        <v>10</v>
      </c>
      <c r="F8" s="1" t="s">
        <v>6</v>
      </c>
      <c r="G8" s="15">
        <v>10</v>
      </c>
      <c r="H8" s="15">
        <v>10</v>
      </c>
    </row>
    <row r="9" spans="2:8" x14ac:dyDescent="0.25">
      <c r="C9" s="17">
        <v>4</v>
      </c>
      <c r="D9" s="20">
        <v>7</v>
      </c>
      <c r="G9" s="20">
        <v>4</v>
      </c>
      <c r="H9" s="20">
        <v>9</v>
      </c>
    </row>
    <row r="10" spans="2:8" x14ac:dyDescent="0.25">
      <c r="C10" s="17">
        <v>9</v>
      </c>
      <c r="D10" s="20">
        <v>7</v>
      </c>
      <c r="G10" s="20">
        <v>6</v>
      </c>
      <c r="H10" s="20">
        <v>8</v>
      </c>
    </row>
    <row r="11" spans="2:8" x14ac:dyDescent="0.25">
      <c r="C11" s="17">
        <v>2</v>
      </c>
      <c r="D11" s="20">
        <v>6</v>
      </c>
      <c r="G11" s="20">
        <v>7</v>
      </c>
      <c r="H11" s="20">
        <v>8</v>
      </c>
    </row>
    <row r="12" spans="2:8" x14ac:dyDescent="0.25">
      <c r="C12" s="17">
        <v>10</v>
      </c>
      <c r="D12" s="20">
        <v>6</v>
      </c>
      <c r="G12" s="20">
        <v>8</v>
      </c>
      <c r="H12" s="20">
        <v>7</v>
      </c>
    </row>
    <row r="13" spans="2:8" x14ac:dyDescent="0.25">
      <c r="C13" s="17">
        <v>9</v>
      </c>
      <c r="D13" s="20">
        <v>5</v>
      </c>
      <c r="G13" s="20">
        <v>7</v>
      </c>
      <c r="H13" s="20">
        <v>6</v>
      </c>
    </row>
    <row r="14" spans="2:8" x14ac:dyDescent="0.25">
      <c r="C14" s="17">
        <v>7</v>
      </c>
      <c r="D14" s="20">
        <v>4</v>
      </c>
      <c r="G14" s="20">
        <v>6</v>
      </c>
      <c r="H14" s="20">
        <v>5</v>
      </c>
    </row>
    <row r="15" spans="2:8" x14ac:dyDescent="0.25">
      <c r="C15" s="17">
        <v>4</v>
      </c>
      <c r="D15" s="20">
        <v>3</v>
      </c>
      <c r="G15" s="20">
        <v>7</v>
      </c>
      <c r="H15" s="20">
        <v>5</v>
      </c>
    </row>
    <row r="16" spans="2:8" x14ac:dyDescent="0.25">
      <c r="C16" s="17">
        <v>10</v>
      </c>
      <c r="D16" s="20">
        <v>3</v>
      </c>
      <c r="G16" s="20">
        <v>3</v>
      </c>
      <c r="H16" s="20">
        <v>4</v>
      </c>
    </row>
    <row r="17" spans="2:18" x14ac:dyDescent="0.25">
      <c r="C17" s="17">
        <v>2</v>
      </c>
      <c r="D17" s="20">
        <v>2</v>
      </c>
      <c r="G17" s="20">
        <v>10</v>
      </c>
      <c r="H17" s="20">
        <v>4</v>
      </c>
    </row>
    <row r="18" spans="2:18" x14ac:dyDescent="0.25">
      <c r="C18" s="17">
        <v>4</v>
      </c>
      <c r="D18" s="20">
        <v>2</v>
      </c>
      <c r="G18" s="20">
        <v>6</v>
      </c>
      <c r="H18" s="20">
        <v>3</v>
      </c>
    </row>
    <row r="19" spans="2:18" x14ac:dyDescent="0.25">
      <c r="C19" s="17">
        <v>10</v>
      </c>
      <c r="D19" s="20">
        <v>2</v>
      </c>
      <c r="G19" s="20">
        <v>6</v>
      </c>
      <c r="H19" s="20">
        <v>2</v>
      </c>
    </row>
    <row r="20" spans="2:18" x14ac:dyDescent="0.25">
      <c r="C20" s="17">
        <v>1</v>
      </c>
      <c r="D20" s="20">
        <v>1</v>
      </c>
      <c r="G20" s="20">
        <v>2</v>
      </c>
      <c r="H20" s="20">
        <v>1</v>
      </c>
    </row>
    <row r="21" spans="2:18" x14ac:dyDescent="0.25">
      <c r="C21" s="17">
        <v>7</v>
      </c>
      <c r="D21" s="20">
        <v>1</v>
      </c>
      <c r="G21" s="20">
        <v>6</v>
      </c>
      <c r="H21" s="20">
        <v>1</v>
      </c>
    </row>
    <row r="22" spans="2:18" x14ac:dyDescent="0.25">
      <c r="C22" s="11">
        <v>9</v>
      </c>
      <c r="D22" s="16">
        <v>1</v>
      </c>
      <c r="G22" s="16">
        <v>10</v>
      </c>
      <c r="H22" s="16">
        <v>1</v>
      </c>
    </row>
    <row r="24" spans="2:18" x14ac:dyDescent="0.25">
      <c r="B24" t="s">
        <v>249</v>
      </c>
    </row>
    <row r="25" spans="2:18" x14ac:dyDescent="0.25">
      <c r="D25" t="s">
        <v>10</v>
      </c>
    </row>
    <row r="26" spans="2:18" x14ac:dyDescent="0.25">
      <c r="D26" s="3">
        <v>1</v>
      </c>
      <c r="E26" s="4">
        <f>D26+1</f>
        <v>2</v>
      </c>
      <c r="F26" s="4">
        <f>E26+1</f>
        <v>3</v>
      </c>
      <c r="G26" s="4">
        <f>F26+1</f>
        <v>4</v>
      </c>
      <c r="H26" s="4">
        <f>G26+1</f>
        <v>5</v>
      </c>
      <c r="I26" s="4">
        <f>H26+1</f>
        <v>6</v>
      </c>
      <c r="J26" s="4">
        <f>I26+1</f>
        <v>7</v>
      </c>
      <c r="K26" s="4">
        <f>J26+1</f>
        <v>8</v>
      </c>
      <c r="L26" s="4">
        <f>K26+1</f>
        <v>9</v>
      </c>
      <c r="M26" s="4">
        <f>L26+1</f>
        <v>10</v>
      </c>
      <c r="N26" s="4">
        <f>M26+1</f>
        <v>11</v>
      </c>
      <c r="O26" s="4">
        <f>N26+1</f>
        <v>12</v>
      </c>
      <c r="P26" s="4">
        <f>O26+1</f>
        <v>13</v>
      </c>
      <c r="Q26" s="4">
        <f>P26+1</f>
        <v>14</v>
      </c>
      <c r="R26" s="5">
        <f>Q26+1</f>
        <v>15</v>
      </c>
    </row>
    <row r="27" spans="2:18" x14ac:dyDescent="0.25">
      <c r="B27" s="1" t="s">
        <v>9</v>
      </c>
      <c r="C27" s="15">
        <v>1</v>
      </c>
      <c r="D27" s="7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9"/>
    </row>
    <row r="28" spans="2:18" x14ac:dyDescent="0.25">
      <c r="C28" s="20">
        <f>C27+1</f>
        <v>2</v>
      </c>
      <c r="D28" s="17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/>
    </row>
    <row r="29" spans="2:18" x14ac:dyDescent="0.25">
      <c r="C29" s="20">
        <f>C28+1</f>
        <v>3</v>
      </c>
      <c r="D29" s="17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9"/>
    </row>
    <row r="30" spans="2:18" x14ac:dyDescent="0.25">
      <c r="C30" s="20">
        <f>C29+1</f>
        <v>4</v>
      </c>
      <c r="D30" s="17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</row>
    <row r="31" spans="2:18" x14ac:dyDescent="0.25">
      <c r="C31" s="20">
        <f>C30+1</f>
        <v>5</v>
      </c>
      <c r="D31" s="17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9"/>
    </row>
    <row r="32" spans="2:18" x14ac:dyDescent="0.25">
      <c r="C32" s="20">
        <f>C31+1</f>
        <v>6</v>
      </c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9"/>
    </row>
    <row r="33" spans="2:18" x14ac:dyDescent="0.25">
      <c r="C33" s="20">
        <f>C32+1</f>
        <v>7</v>
      </c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9"/>
    </row>
    <row r="34" spans="2:18" x14ac:dyDescent="0.25">
      <c r="C34" s="20">
        <f>C33+1</f>
        <v>8</v>
      </c>
      <c r="D34" s="17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</row>
    <row r="35" spans="2:18" x14ac:dyDescent="0.25">
      <c r="C35" s="20">
        <f>C34+1</f>
        <v>9</v>
      </c>
      <c r="D35" s="17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</row>
    <row r="36" spans="2:18" x14ac:dyDescent="0.25">
      <c r="C36" s="20">
        <f>C35+1</f>
        <v>10</v>
      </c>
      <c r="D36" s="17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9"/>
    </row>
    <row r="37" spans="2:18" x14ac:dyDescent="0.25">
      <c r="C37" s="20">
        <f>C36+1</f>
        <v>11</v>
      </c>
      <c r="D37" s="17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9"/>
    </row>
    <row r="38" spans="2:18" x14ac:dyDescent="0.25">
      <c r="C38" s="20">
        <f>C37+1</f>
        <v>12</v>
      </c>
      <c r="D38" s="17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</row>
    <row r="39" spans="2:18" x14ac:dyDescent="0.25">
      <c r="C39" s="20">
        <f>C38+1</f>
        <v>13</v>
      </c>
      <c r="D39" s="17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9"/>
    </row>
    <row r="40" spans="2:18" x14ac:dyDescent="0.25">
      <c r="C40" s="20">
        <f>C39+1</f>
        <v>14</v>
      </c>
      <c r="D40" s="17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</row>
    <row r="41" spans="2:18" x14ac:dyDescent="0.25">
      <c r="C41" s="16">
        <f>C40+1</f>
        <v>15</v>
      </c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3"/>
    </row>
    <row r="43" spans="2:18" x14ac:dyDescent="0.25">
      <c r="B43" s="64"/>
      <c r="C43" s="65" t="s">
        <v>248</v>
      </c>
      <c r="D43" s="66"/>
    </row>
    <row r="44" spans="2:18" x14ac:dyDescent="0.25">
      <c r="B44" s="32">
        <f>B41+1</f>
        <v>1</v>
      </c>
      <c r="C44" s="76">
        <f ca="1">OFFSET(C$7,$B44,0)</f>
        <v>6</v>
      </c>
      <c r="D44" s="33">
        <f ca="1">OFFSET(D$7,$B44,0)</f>
        <v>10</v>
      </c>
    </row>
    <row r="45" spans="2:18" x14ac:dyDescent="0.25">
      <c r="B45" s="32">
        <f ca="1">SUMPRODUCT(Battleships,OFFSET(Battleships,B44,0))</f>
        <v>0</v>
      </c>
      <c r="C45" s="76">
        <f ca="1">IF(B45=0,C44,OFFSET(G$7,$B45,0))</f>
        <v>6</v>
      </c>
      <c r="D45" s="33">
        <f ca="1">IF(B45=0,D44,OFFSET(H$7,$B45,0))</f>
        <v>10</v>
      </c>
    </row>
    <row r="46" spans="2:18" x14ac:dyDescent="0.25">
      <c r="B46" s="32"/>
      <c r="C46" s="76"/>
      <c r="D46" s="33"/>
    </row>
    <row r="47" spans="2:18" x14ac:dyDescent="0.25">
      <c r="B47" s="32">
        <f>B44+1</f>
        <v>2</v>
      </c>
      <c r="C47" s="76">
        <f ca="1">OFFSET(C$7,$B47,0)</f>
        <v>4</v>
      </c>
      <c r="D47" s="33">
        <f ca="1">OFFSET(D$7,$B47,0)</f>
        <v>7</v>
      </c>
    </row>
    <row r="48" spans="2:18" x14ac:dyDescent="0.25">
      <c r="B48" s="32">
        <f ca="1">SUMPRODUCT(Battleships,OFFSET(Battleships,B47,0))</f>
        <v>0</v>
      </c>
      <c r="C48" s="76">
        <f ca="1">IF(B48=0,C47,OFFSET(G$7,$B48,0))</f>
        <v>4</v>
      </c>
      <c r="D48" s="33">
        <f ca="1">IF(B48=0,D47,OFFSET(H$7,$B48,0))</f>
        <v>7</v>
      </c>
    </row>
    <row r="49" spans="2:4" x14ac:dyDescent="0.25">
      <c r="B49" s="32"/>
      <c r="C49" s="76"/>
      <c r="D49" s="33"/>
    </row>
    <row r="50" spans="2:4" x14ac:dyDescent="0.25">
      <c r="B50" s="32">
        <f>B47+1</f>
        <v>3</v>
      </c>
      <c r="C50" s="76">
        <f ca="1">OFFSET(C$7,$B50,0)</f>
        <v>9</v>
      </c>
      <c r="D50" s="33">
        <f ca="1">OFFSET(D$7,$B50,0)</f>
        <v>7</v>
      </c>
    </row>
    <row r="51" spans="2:4" x14ac:dyDescent="0.25">
      <c r="B51" s="32">
        <f ca="1">SUMPRODUCT(Battleships,OFFSET(Battleships,B50,0))</f>
        <v>0</v>
      </c>
      <c r="C51" s="76">
        <f ca="1">IF(B51=0,C50,OFFSET(G$7,$B51,0))</f>
        <v>9</v>
      </c>
      <c r="D51" s="33">
        <f ca="1">IF(B51=0,D50,OFFSET(H$7,$B51,0))</f>
        <v>7</v>
      </c>
    </row>
    <row r="52" spans="2:4" x14ac:dyDescent="0.25">
      <c r="B52" s="32"/>
      <c r="C52" s="76"/>
      <c r="D52" s="33"/>
    </row>
    <row r="53" spans="2:4" x14ac:dyDescent="0.25">
      <c r="B53" s="32">
        <f>B50+1</f>
        <v>4</v>
      </c>
      <c r="C53" s="76">
        <f ca="1">OFFSET(C$7,$B53,0)</f>
        <v>2</v>
      </c>
      <c r="D53" s="33">
        <f ca="1">OFFSET(D$7,$B53,0)</f>
        <v>6</v>
      </c>
    </row>
    <row r="54" spans="2:4" x14ac:dyDescent="0.25">
      <c r="B54" s="32">
        <f ca="1">SUMPRODUCT(Battleships,OFFSET(Battleships,B53,0))</f>
        <v>0</v>
      </c>
      <c r="C54" s="76">
        <f ca="1">IF(B54=0,C53,OFFSET(G$7,$B54,0))</f>
        <v>2</v>
      </c>
      <c r="D54" s="33">
        <f ca="1">IF(B54=0,D53,OFFSET(H$7,$B54,0))</f>
        <v>6</v>
      </c>
    </row>
    <row r="55" spans="2:4" x14ac:dyDescent="0.25">
      <c r="B55" s="32"/>
      <c r="C55" s="76"/>
      <c r="D55" s="33"/>
    </row>
    <row r="56" spans="2:4" x14ac:dyDescent="0.25">
      <c r="B56" s="32">
        <f>B53+1</f>
        <v>5</v>
      </c>
      <c r="C56" s="76">
        <f ca="1">OFFSET(C$7,$B56,0)</f>
        <v>10</v>
      </c>
      <c r="D56" s="33">
        <f ca="1">OFFSET(D$7,$B56,0)</f>
        <v>6</v>
      </c>
    </row>
    <row r="57" spans="2:4" x14ac:dyDescent="0.25">
      <c r="B57" s="32">
        <f ca="1">SUMPRODUCT(Battleships,OFFSET(Battleships,B56,0))</f>
        <v>0</v>
      </c>
      <c r="C57" s="76">
        <f ca="1">IF(B57=0,C56,OFFSET(G$7,$B57,0))</f>
        <v>10</v>
      </c>
      <c r="D57" s="33">
        <f ca="1">IF(B57=0,D56,OFFSET(H$7,$B57,0))</f>
        <v>6</v>
      </c>
    </row>
    <row r="58" spans="2:4" x14ac:dyDescent="0.25">
      <c r="B58" s="32"/>
      <c r="C58" s="76"/>
      <c r="D58" s="33"/>
    </row>
    <row r="59" spans="2:4" x14ac:dyDescent="0.25">
      <c r="B59" s="32">
        <f>B56+1</f>
        <v>6</v>
      </c>
      <c r="C59" s="76">
        <f ca="1">OFFSET(C$7,$B59,0)</f>
        <v>9</v>
      </c>
      <c r="D59" s="33">
        <f ca="1">OFFSET(D$7,$B59,0)</f>
        <v>5</v>
      </c>
    </row>
    <row r="60" spans="2:4" x14ac:dyDescent="0.25">
      <c r="B60" s="32">
        <f ca="1">SUMPRODUCT(Battleships,OFFSET(Battleships,B59,0))</f>
        <v>0</v>
      </c>
      <c r="C60" s="76">
        <f ca="1">IF(B60=0,C59,OFFSET(G$7,$B60,0))</f>
        <v>9</v>
      </c>
      <c r="D60" s="33">
        <f ca="1">IF(B60=0,D59,OFFSET(H$7,$B60,0))</f>
        <v>5</v>
      </c>
    </row>
    <row r="61" spans="2:4" x14ac:dyDescent="0.25">
      <c r="B61" s="32"/>
      <c r="C61" s="76"/>
      <c r="D61" s="33"/>
    </row>
    <row r="62" spans="2:4" x14ac:dyDescent="0.25">
      <c r="B62" s="32">
        <f>B59+1</f>
        <v>7</v>
      </c>
      <c r="C62" s="76">
        <f ca="1">OFFSET(C$7,$B62,0)</f>
        <v>7</v>
      </c>
      <c r="D62" s="33">
        <f ca="1">OFFSET(D$7,$B62,0)</f>
        <v>4</v>
      </c>
    </row>
    <row r="63" spans="2:4" x14ac:dyDescent="0.25">
      <c r="B63" s="32">
        <f ca="1">SUMPRODUCT(Battleships,OFFSET(Battleships,B62,0))</f>
        <v>0</v>
      </c>
      <c r="C63" s="76">
        <f ca="1">IF(B63=0,C62,OFFSET(G$7,$B63,0))</f>
        <v>7</v>
      </c>
      <c r="D63" s="33">
        <f ca="1">IF(B63=0,D62,OFFSET(H$7,$B63,0))</f>
        <v>4</v>
      </c>
    </row>
    <row r="64" spans="2:4" x14ac:dyDescent="0.25">
      <c r="B64" s="32"/>
      <c r="C64" s="76"/>
      <c r="D64" s="33"/>
    </row>
    <row r="65" spans="2:4" x14ac:dyDescent="0.25">
      <c r="B65" s="32">
        <f>B62+1</f>
        <v>8</v>
      </c>
      <c r="C65" s="76">
        <f ca="1">OFFSET(C$7,$B65,0)</f>
        <v>4</v>
      </c>
      <c r="D65" s="33">
        <f ca="1">OFFSET(D$7,$B65,0)</f>
        <v>3</v>
      </c>
    </row>
    <row r="66" spans="2:4" x14ac:dyDescent="0.25">
      <c r="B66" s="32">
        <f ca="1">SUMPRODUCT(Battleships,OFFSET(Battleships,B65,0))</f>
        <v>0</v>
      </c>
      <c r="C66" s="76">
        <f ca="1">IF(B66=0,C65,OFFSET(G$7,$B66,0))</f>
        <v>4</v>
      </c>
      <c r="D66" s="33">
        <f ca="1">IF(B66=0,D65,OFFSET(H$7,$B66,0))</f>
        <v>3</v>
      </c>
    </row>
    <row r="67" spans="2:4" x14ac:dyDescent="0.25">
      <c r="B67" s="32"/>
      <c r="C67" s="76"/>
      <c r="D67" s="33"/>
    </row>
    <row r="68" spans="2:4" x14ac:dyDescent="0.25">
      <c r="B68" s="32">
        <f>B65+1</f>
        <v>9</v>
      </c>
      <c r="C68" s="76">
        <f ca="1">OFFSET(C$7,$B68,0)</f>
        <v>10</v>
      </c>
      <c r="D68" s="33">
        <f ca="1">OFFSET(D$7,$B68,0)</f>
        <v>3</v>
      </c>
    </row>
    <row r="69" spans="2:4" x14ac:dyDescent="0.25">
      <c r="B69" s="32">
        <f ca="1">SUMPRODUCT(Battleships,OFFSET(Battleships,B68,0))</f>
        <v>0</v>
      </c>
      <c r="C69" s="76">
        <f ca="1">IF(B69=0,C68,OFFSET(G$7,$B69,0))</f>
        <v>10</v>
      </c>
      <c r="D69" s="33">
        <f ca="1">IF(B69=0,D68,OFFSET(H$7,$B69,0))</f>
        <v>3</v>
      </c>
    </row>
    <row r="70" spans="2:4" x14ac:dyDescent="0.25">
      <c r="B70" s="32"/>
      <c r="C70" s="76"/>
      <c r="D70" s="33"/>
    </row>
    <row r="71" spans="2:4" x14ac:dyDescent="0.25">
      <c r="B71" s="32">
        <f>B68+1</f>
        <v>10</v>
      </c>
      <c r="C71" s="76">
        <f ca="1">OFFSET(C$7,$B71,0)</f>
        <v>2</v>
      </c>
      <c r="D71" s="33">
        <f ca="1">OFFSET(D$7,$B71,0)</f>
        <v>2</v>
      </c>
    </row>
    <row r="72" spans="2:4" x14ac:dyDescent="0.25">
      <c r="B72" s="32">
        <f ca="1">SUMPRODUCT(Battleships,OFFSET(Battleships,B71,0))</f>
        <v>0</v>
      </c>
      <c r="C72" s="76">
        <f ca="1">IF(B72=0,C71,OFFSET(G$7,$B72,0))</f>
        <v>2</v>
      </c>
      <c r="D72" s="33">
        <f ca="1">IF(B72=0,D71,OFFSET(H$7,$B72,0))</f>
        <v>2</v>
      </c>
    </row>
    <row r="73" spans="2:4" x14ac:dyDescent="0.25">
      <c r="B73" s="32"/>
      <c r="C73" s="76"/>
      <c r="D73" s="33"/>
    </row>
    <row r="74" spans="2:4" x14ac:dyDescent="0.25">
      <c r="B74" s="32">
        <f>B71+1</f>
        <v>11</v>
      </c>
      <c r="C74" s="76">
        <f ca="1">OFFSET(C$7,$B74,0)</f>
        <v>4</v>
      </c>
      <c r="D74" s="33">
        <f ca="1">OFFSET(D$7,$B74,0)</f>
        <v>2</v>
      </c>
    </row>
    <row r="75" spans="2:4" x14ac:dyDescent="0.25">
      <c r="B75" s="32">
        <f ca="1">SUMPRODUCT(Battleships,OFFSET(Battleships,B74,0))</f>
        <v>0</v>
      </c>
      <c r="C75" s="76">
        <f ca="1">IF(B75=0,C74,OFFSET(G$7,$B75,0))</f>
        <v>4</v>
      </c>
      <c r="D75" s="33">
        <f ca="1">IF(B75=0,D74,OFFSET(H$7,$B75,0))</f>
        <v>2</v>
      </c>
    </row>
    <row r="76" spans="2:4" x14ac:dyDescent="0.25">
      <c r="B76" s="32"/>
      <c r="C76" s="76"/>
      <c r="D76" s="33"/>
    </row>
    <row r="77" spans="2:4" x14ac:dyDescent="0.25">
      <c r="B77" s="32">
        <f>B74+1</f>
        <v>12</v>
      </c>
      <c r="C77" s="76">
        <f ca="1">OFFSET(C$7,$B77,0)</f>
        <v>10</v>
      </c>
      <c r="D77" s="33">
        <f ca="1">OFFSET(D$7,$B77,0)</f>
        <v>2</v>
      </c>
    </row>
    <row r="78" spans="2:4" x14ac:dyDescent="0.25">
      <c r="B78" s="32">
        <f ca="1">SUMPRODUCT(Battleships,OFFSET(Battleships,B77,0))</f>
        <v>0</v>
      </c>
      <c r="C78" s="76">
        <f ca="1">IF(B78=0,C77,OFFSET(G$7,$B78,0))</f>
        <v>10</v>
      </c>
      <c r="D78" s="33">
        <f ca="1">IF(B78=0,D77,OFFSET(H$7,$B78,0))</f>
        <v>2</v>
      </c>
    </row>
    <row r="79" spans="2:4" x14ac:dyDescent="0.25">
      <c r="B79" s="32"/>
      <c r="C79" s="76"/>
      <c r="D79" s="33"/>
    </row>
    <row r="80" spans="2:4" x14ac:dyDescent="0.25">
      <c r="B80" s="32">
        <f>B77+1</f>
        <v>13</v>
      </c>
      <c r="C80" s="76">
        <f ca="1">OFFSET(C$7,$B80,0)</f>
        <v>1</v>
      </c>
      <c r="D80" s="33">
        <f ca="1">OFFSET(D$7,$B80,0)</f>
        <v>1</v>
      </c>
    </row>
    <row r="81" spans="2:4" x14ac:dyDescent="0.25">
      <c r="B81" s="32">
        <f ca="1">SUMPRODUCT(Battleships,OFFSET(Battleships,B80,0))</f>
        <v>0</v>
      </c>
      <c r="C81" s="76">
        <f ca="1">IF(B81=0,C80,OFFSET(G$7,$B81,0))</f>
        <v>1</v>
      </c>
      <c r="D81" s="33">
        <f ca="1">IF(B81=0,D80,OFFSET(H$7,$B81,0))</f>
        <v>1</v>
      </c>
    </row>
    <row r="82" spans="2:4" x14ac:dyDescent="0.25">
      <c r="B82" s="32"/>
      <c r="C82" s="76"/>
      <c r="D82" s="33"/>
    </row>
    <row r="83" spans="2:4" x14ac:dyDescent="0.25">
      <c r="B83" s="32">
        <f>B80+1</f>
        <v>14</v>
      </c>
      <c r="C83" s="76">
        <f ca="1">OFFSET(C$7,$B83,0)</f>
        <v>7</v>
      </c>
      <c r="D83" s="33">
        <f ca="1">OFFSET(D$7,$B83,0)</f>
        <v>1</v>
      </c>
    </row>
    <row r="84" spans="2:4" x14ac:dyDescent="0.25">
      <c r="B84" s="32">
        <f ca="1">SUMPRODUCT(Battleships,OFFSET(Battleships,B83,0))</f>
        <v>0</v>
      </c>
      <c r="C84" s="76">
        <f ca="1">IF(B84=0,C83,OFFSET(G$7,$B84,0))</f>
        <v>7</v>
      </c>
      <c r="D84" s="33">
        <f ca="1">IF(B84=0,D83,OFFSET(H$7,$B84,0))</f>
        <v>1</v>
      </c>
    </row>
    <row r="85" spans="2:4" x14ac:dyDescent="0.25">
      <c r="B85" s="32"/>
      <c r="C85" s="76"/>
      <c r="D85" s="33"/>
    </row>
    <row r="86" spans="2:4" x14ac:dyDescent="0.25">
      <c r="B86" s="32">
        <f>B83+1</f>
        <v>15</v>
      </c>
      <c r="C86" s="76">
        <f ca="1">OFFSET(C$7,$B86,0)</f>
        <v>9</v>
      </c>
      <c r="D86" s="33">
        <f ca="1">OFFSET(D$7,$B86,0)</f>
        <v>1</v>
      </c>
    </row>
    <row r="87" spans="2:4" x14ac:dyDescent="0.25">
      <c r="B87" s="34">
        <f ca="1">SUMPRODUCT(Battleships,OFFSET(Battleships,B86,0))</f>
        <v>0</v>
      </c>
      <c r="C87" s="83">
        <f ca="1">IF(B87=0,C86,OFFSET(G$7,$B87,0))</f>
        <v>9</v>
      </c>
      <c r="D87" s="35">
        <f ca="1">IF(B87=0,D86,OFFSET(H$7,$B87,0))</f>
        <v>1</v>
      </c>
    </row>
  </sheetData>
  <conditionalFormatting sqref="D27:R41">
    <cfRule type="cellIs" dxfId="1" priority="1" operator="lessThan">
      <formula>0.5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H18"/>
  <sheetViews>
    <sheetView workbookViewId="0">
      <selection activeCell="C14" sqref="C14:G18"/>
    </sheetView>
  </sheetViews>
  <sheetFormatPr defaultRowHeight="15" x14ac:dyDescent="0.25"/>
  <cols>
    <col min="2" max="2" width="12.7109375" customWidth="1"/>
  </cols>
  <sheetData>
    <row r="1" spans="2:8" x14ac:dyDescent="0.25">
      <c r="B1" t="s">
        <v>171</v>
      </c>
      <c r="F1" s="60" t="s">
        <v>168</v>
      </c>
    </row>
    <row r="2" spans="2:8" x14ac:dyDescent="0.25">
      <c r="B2" t="s">
        <v>169</v>
      </c>
      <c r="F2" s="60" t="s">
        <v>170</v>
      </c>
    </row>
    <row r="3" spans="2:8" x14ac:dyDescent="0.25">
      <c r="B3" t="s">
        <v>166</v>
      </c>
    </row>
    <row r="4" spans="2:8" x14ac:dyDescent="0.25">
      <c r="B4" t="s">
        <v>174</v>
      </c>
    </row>
    <row r="5" spans="2:8" x14ac:dyDescent="0.25">
      <c r="B5" t="s">
        <v>105</v>
      </c>
    </row>
    <row r="6" spans="2:8" x14ac:dyDescent="0.25">
      <c r="B6" t="s">
        <v>106</v>
      </c>
    </row>
    <row r="7" spans="2:8" x14ac:dyDescent="0.25">
      <c r="B7" t="s">
        <v>167</v>
      </c>
    </row>
    <row r="9" spans="2:8" x14ac:dyDescent="0.25">
      <c r="B9" t="s">
        <v>173</v>
      </c>
    </row>
    <row r="10" spans="2:8" x14ac:dyDescent="0.25">
      <c r="B10" s="14" t="s">
        <v>172</v>
      </c>
      <c r="C10" s="64">
        <v>5</v>
      </c>
      <c r="D10" s="65">
        <v>4</v>
      </c>
      <c r="E10" s="65">
        <v>3</v>
      </c>
      <c r="F10" s="65">
        <v>2</v>
      </c>
      <c r="G10" s="65">
        <v>1</v>
      </c>
      <c r="H10" s="66">
        <v>0</v>
      </c>
    </row>
    <row r="11" spans="2:8" x14ac:dyDescent="0.25">
      <c r="B11" s="14" t="s">
        <v>12</v>
      </c>
      <c r="C11" s="64">
        <v>5</v>
      </c>
      <c r="D11" s="65">
        <v>4</v>
      </c>
      <c r="E11" s="65">
        <v>3</v>
      </c>
      <c r="F11" s="65">
        <v>-3</v>
      </c>
      <c r="G11" s="65">
        <v>-4</v>
      </c>
      <c r="H11" s="66">
        <v>-5</v>
      </c>
    </row>
    <row r="13" spans="2:8" x14ac:dyDescent="0.25">
      <c r="B13" s="63" t="s">
        <v>7</v>
      </c>
      <c r="C13" s="64">
        <v>1</v>
      </c>
      <c r="D13" s="65">
        <f>C13+1</f>
        <v>2</v>
      </c>
      <c r="E13" s="65">
        <f t="shared" ref="E13:G13" si="0">D13+1</f>
        <v>3</v>
      </c>
      <c r="F13" s="65">
        <f t="shared" si="0"/>
        <v>4</v>
      </c>
      <c r="G13" s="66">
        <f t="shared" si="0"/>
        <v>5</v>
      </c>
    </row>
    <row r="14" spans="2:8" x14ac:dyDescent="0.25">
      <c r="B14" s="68">
        <v>1</v>
      </c>
      <c r="C14" s="29"/>
      <c r="D14" s="75"/>
      <c r="E14" s="75"/>
      <c r="F14" s="75"/>
      <c r="G14" s="30"/>
    </row>
    <row r="15" spans="2:8" x14ac:dyDescent="0.25">
      <c r="B15" s="70">
        <f>B14+1</f>
        <v>2</v>
      </c>
      <c r="C15" s="32"/>
      <c r="D15" s="76"/>
      <c r="E15" s="76"/>
      <c r="F15" s="76"/>
      <c r="G15" s="33"/>
    </row>
    <row r="16" spans="2:8" x14ac:dyDescent="0.25">
      <c r="B16" s="70">
        <f t="shared" ref="B16:B18" si="1">B15+1</f>
        <v>3</v>
      </c>
      <c r="C16" s="32"/>
      <c r="D16" s="76"/>
      <c r="E16" s="76"/>
      <c r="F16" s="76"/>
      <c r="G16" s="33"/>
    </row>
    <row r="17" spans="2:7" x14ac:dyDescent="0.25">
      <c r="B17" s="70">
        <f t="shared" si="1"/>
        <v>4</v>
      </c>
      <c r="C17" s="32"/>
      <c r="D17" s="76"/>
      <c r="E17" s="76"/>
      <c r="F17" s="76"/>
      <c r="G17" s="33"/>
    </row>
    <row r="18" spans="2:7" x14ac:dyDescent="0.25">
      <c r="B18" s="69">
        <f t="shared" si="1"/>
        <v>5</v>
      </c>
      <c r="C18" s="34"/>
      <c r="D18" s="83"/>
      <c r="E18" s="83"/>
      <c r="F18" s="83"/>
      <c r="G18" s="35"/>
    </row>
  </sheetData>
  <hyperlinks>
    <hyperlink ref="F1" r:id="rId1"/>
    <hyperlink ref="F2" r:id="rId2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F40"/>
  <sheetViews>
    <sheetView workbookViewId="0">
      <selection activeCell="C32" sqref="C32:C40"/>
    </sheetView>
  </sheetViews>
  <sheetFormatPr defaultRowHeight="15" x14ac:dyDescent="0.25"/>
  <cols>
    <col min="1" max="1" width="9.85546875" customWidth="1"/>
    <col min="2" max="2" width="15.28515625" customWidth="1"/>
  </cols>
  <sheetData>
    <row r="2" spans="2:6" x14ac:dyDescent="0.25">
      <c r="B2" t="s">
        <v>100</v>
      </c>
    </row>
    <row r="3" spans="2:6" x14ac:dyDescent="0.25">
      <c r="B3" t="s">
        <v>101</v>
      </c>
    </row>
    <row r="5" spans="2:6" x14ac:dyDescent="0.25">
      <c r="B5" s="14" t="s">
        <v>19</v>
      </c>
      <c r="C5" s="3" t="s">
        <v>13</v>
      </c>
      <c r="D5" s="4" t="s">
        <v>14</v>
      </c>
      <c r="E5" s="4" t="s">
        <v>15</v>
      </c>
      <c r="F5" s="5" t="s">
        <v>16</v>
      </c>
    </row>
    <row r="6" spans="2:6" x14ac:dyDescent="0.25">
      <c r="B6" s="14" t="s">
        <v>17</v>
      </c>
      <c r="C6" s="3">
        <v>1800</v>
      </c>
      <c r="D6" s="4">
        <v>91</v>
      </c>
      <c r="E6" s="4">
        <v>0</v>
      </c>
      <c r="F6" s="5">
        <v>0</v>
      </c>
    </row>
    <row r="7" spans="2:6" x14ac:dyDescent="0.25">
      <c r="B7" s="14" t="s">
        <v>18</v>
      </c>
      <c r="C7" s="3">
        <v>2200</v>
      </c>
      <c r="D7" s="21">
        <v>9.9999999999999997E+98</v>
      </c>
      <c r="E7" s="4">
        <v>65</v>
      </c>
      <c r="F7" s="5">
        <v>1779</v>
      </c>
    </row>
    <row r="9" spans="2:6" x14ac:dyDescent="0.25">
      <c r="B9" s="14" t="s">
        <v>20</v>
      </c>
      <c r="C9" s="15" t="s">
        <v>30</v>
      </c>
    </row>
    <row r="10" spans="2:6" x14ac:dyDescent="0.25">
      <c r="B10" s="7" t="s">
        <v>21</v>
      </c>
      <c r="C10" s="15">
        <v>2.4900000000000002</v>
      </c>
    </row>
    <row r="11" spans="2:6" x14ac:dyDescent="0.25">
      <c r="B11" s="17" t="s">
        <v>22</v>
      </c>
      <c r="C11" s="20">
        <v>2.89</v>
      </c>
    </row>
    <row r="12" spans="2:6" x14ac:dyDescent="0.25">
      <c r="B12" s="17" t="s">
        <v>23</v>
      </c>
      <c r="C12" s="20">
        <v>1.5</v>
      </c>
    </row>
    <row r="13" spans="2:6" x14ac:dyDescent="0.25">
      <c r="B13" s="17" t="s">
        <v>24</v>
      </c>
      <c r="C13" s="20">
        <v>1.89</v>
      </c>
    </row>
    <row r="14" spans="2:6" x14ac:dyDescent="0.25">
      <c r="B14" s="17" t="s">
        <v>25</v>
      </c>
      <c r="C14" s="20">
        <v>2.09</v>
      </c>
    </row>
    <row r="15" spans="2:6" x14ac:dyDescent="0.25">
      <c r="B15" s="17" t="s">
        <v>26</v>
      </c>
      <c r="C15" s="20">
        <v>1.99</v>
      </c>
    </row>
    <row r="16" spans="2:6" x14ac:dyDescent="0.25">
      <c r="B16" s="17" t="s">
        <v>27</v>
      </c>
      <c r="C16" s="20">
        <v>2.4900000000000002</v>
      </c>
    </row>
    <row r="17" spans="2:6" x14ac:dyDescent="0.25">
      <c r="B17" s="17" t="s">
        <v>28</v>
      </c>
      <c r="C17" s="20">
        <v>0.89</v>
      </c>
    </row>
    <row r="18" spans="2:6" x14ac:dyDescent="0.25">
      <c r="B18" s="11" t="s">
        <v>29</v>
      </c>
      <c r="C18" s="16">
        <v>1.59</v>
      </c>
    </row>
    <row r="20" spans="2:6" x14ac:dyDescent="0.25">
      <c r="B20" s="14" t="s">
        <v>31</v>
      </c>
      <c r="C20" s="3" t="s">
        <v>13</v>
      </c>
      <c r="D20" s="4" t="s">
        <v>14</v>
      </c>
      <c r="E20" s="4" t="s">
        <v>15</v>
      </c>
      <c r="F20" s="5" t="s">
        <v>16</v>
      </c>
    </row>
    <row r="21" spans="2:6" x14ac:dyDescent="0.25">
      <c r="B21" s="15" t="s">
        <v>21</v>
      </c>
      <c r="C21" s="7">
        <v>410</v>
      </c>
      <c r="D21" s="8">
        <v>24</v>
      </c>
      <c r="E21" s="8">
        <v>26</v>
      </c>
      <c r="F21" s="9">
        <v>730</v>
      </c>
    </row>
    <row r="22" spans="2:6" x14ac:dyDescent="0.25">
      <c r="B22" s="20" t="s">
        <v>22</v>
      </c>
      <c r="C22" s="17">
        <v>420</v>
      </c>
      <c r="D22" s="18">
        <v>32</v>
      </c>
      <c r="E22" s="18">
        <v>10</v>
      </c>
      <c r="F22" s="19">
        <v>1190</v>
      </c>
    </row>
    <row r="23" spans="2:6" x14ac:dyDescent="0.25">
      <c r="B23" s="20" t="s">
        <v>23</v>
      </c>
      <c r="C23" s="17">
        <v>560</v>
      </c>
      <c r="D23" s="18">
        <v>20</v>
      </c>
      <c r="E23" s="18">
        <v>32</v>
      </c>
      <c r="F23" s="19">
        <v>1800</v>
      </c>
    </row>
    <row r="24" spans="2:6" x14ac:dyDescent="0.25">
      <c r="B24" s="20" t="s">
        <v>24</v>
      </c>
      <c r="C24" s="17">
        <v>380</v>
      </c>
      <c r="D24" s="18">
        <v>4</v>
      </c>
      <c r="E24" s="18">
        <v>19</v>
      </c>
      <c r="F24" s="19">
        <v>270</v>
      </c>
    </row>
    <row r="25" spans="2:6" x14ac:dyDescent="0.25">
      <c r="B25" s="20" t="s">
        <v>25</v>
      </c>
      <c r="C25" s="17">
        <v>320</v>
      </c>
      <c r="D25" s="18">
        <v>12</v>
      </c>
      <c r="E25" s="18">
        <v>10</v>
      </c>
      <c r="F25" s="19">
        <v>930</v>
      </c>
    </row>
    <row r="26" spans="2:6" x14ac:dyDescent="0.25">
      <c r="B26" s="20" t="s">
        <v>26</v>
      </c>
      <c r="C26" s="17">
        <v>320</v>
      </c>
      <c r="D26" s="18">
        <v>15</v>
      </c>
      <c r="E26" s="18">
        <v>12</v>
      </c>
      <c r="F26" s="19">
        <v>820</v>
      </c>
    </row>
    <row r="27" spans="2:6" x14ac:dyDescent="0.25">
      <c r="B27" s="20" t="s">
        <v>27</v>
      </c>
      <c r="C27" s="17">
        <v>320</v>
      </c>
      <c r="D27" s="18">
        <v>31</v>
      </c>
      <c r="E27" s="18">
        <v>12</v>
      </c>
      <c r="F27" s="19">
        <v>1230</v>
      </c>
    </row>
    <row r="28" spans="2:6" x14ac:dyDescent="0.25">
      <c r="B28" s="20" t="s">
        <v>28</v>
      </c>
      <c r="C28" s="17">
        <v>100</v>
      </c>
      <c r="D28" s="18">
        <v>8</v>
      </c>
      <c r="E28" s="18">
        <v>2.5</v>
      </c>
      <c r="F28" s="19">
        <v>125</v>
      </c>
    </row>
    <row r="29" spans="2:6" x14ac:dyDescent="0.25">
      <c r="B29" s="16" t="s">
        <v>29</v>
      </c>
      <c r="C29" s="11">
        <v>330</v>
      </c>
      <c r="D29" s="12">
        <v>8</v>
      </c>
      <c r="E29" s="12">
        <v>10</v>
      </c>
      <c r="F29" s="13">
        <v>180</v>
      </c>
    </row>
    <row r="31" spans="2:6" x14ac:dyDescent="0.25">
      <c r="C31" s="14" t="s">
        <v>32</v>
      </c>
    </row>
    <row r="32" spans="2:6" x14ac:dyDescent="0.25">
      <c r="B32" s="15" t="s">
        <v>21</v>
      </c>
      <c r="C32" s="15"/>
    </row>
    <row r="33" spans="2:3" x14ac:dyDescent="0.25">
      <c r="B33" s="20" t="s">
        <v>22</v>
      </c>
      <c r="C33" s="20"/>
    </row>
    <row r="34" spans="2:3" x14ac:dyDescent="0.25">
      <c r="B34" s="20" t="s">
        <v>23</v>
      </c>
      <c r="C34" s="20"/>
    </row>
    <row r="35" spans="2:3" x14ac:dyDescent="0.25">
      <c r="B35" s="20" t="s">
        <v>24</v>
      </c>
      <c r="C35" s="20"/>
    </row>
    <row r="36" spans="2:3" x14ac:dyDescent="0.25">
      <c r="B36" s="20" t="s">
        <v>25</v>
      </c>
      <c r="C36" s="20"/>
    </row>
    <row r="37" spans="2:3" x14ac:dyDescent="0.25">
      <c r="B37" s="20" t="s">
        <v>26</v>
      </c>
      <c r="C37" s="20"/>
    </row>
    <row r="38" spans="2:3" x14ac:dyDescent="0.25">
      <c r="B38" s="20" t="s">
        <v>27</v>
      </c>
      <c r="C38" s="20"/>
    </row>
    <row r="39" spans="2:3" x14ac:dyDescent="0.25">
      <c r="B39" s="20" t="s">
        <v>28</v>
      </c>
      <c r="C39" s="20"/>
    </row>
    <row r="40" spans="2:3" x14ac:dyDescent="0.25">
      <c r="B40" s="16" t="s">
        <v>29</v>
      </c>
      <c r="C40" s="1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5"/>
  <sheetViews>
    <sheetView workbookViewId="0">
      <selection activeCell="M7" sqref="M7:U15"/>
    </sheetView>
  </sheetViews>
  <sheetFormatPr defaultRowHeight="15" x14ac:dyDescent="0.25"/>
  <cols>
    <col min="2" max="10" width="5.140625" customWidth="1"/>
    <col min="13" max="21" width="5.140625" customWidth="1"/>
  </cols>
  <sheetData>
    <row r="2" spans="1:21" x14ac:dyDescent="0.25">
      <c r="B2" t="s">
        <v>102</v>
      </c>
    </row>
    <row r="3" spans="1:21" x14ac:dyDescent="0.25">
      <c r="B3" t="s">
        <v>103</v>
      </c>
    </row>
    <row r="4" spans="1:21" x14ac:dyDescent="0.25">
      <c r="B4" t="s">
        <v>104</v>
      </c>
    </row>
    <row r="6" spans="1:21" x14ac:dyDescent="0.25">
      <c r="A6" t="s">
        <v>82</v>
      </c>
      <c r="B6">
        <v>1</v>
      </c>
      <c r="C6">
        <f>B6+1</f>
        <v>2</v>
      </c>
      <c r="D6">
        <f t="shared" ref="D6:J6" si="0">C6+1</f>
        <v>3</v>
      </c>
      <c r="E6">
        <f t="shared" si="0"/>
        <v>4</v>
      </c>
      <c r="F6">
        <f t="shared" si="0"/>
        <v>5</v>
      </c>
      <c r="G6">
        <f t="shared" si="0"/>
        <v>6</v>
      </c>
      <c r="H6">
        <f t="shared" si="0"/>
        <v>7</v>
      </c>
      <c r="I6">
        <f t="shared" si="0"/>
        <v>8</v>
      </c>
      <c r="J6">
        <f t="shared" si="0"/>
        <v>9</v>
      </c>
      <c r="L6" t="s">
        <v>73</v>
      </c>
      <c r="M6">
        <v>1</v>
      </c>
      <c r="N6">
        <f>M6+1</f>
        <v>2</v>
      </c>
      <c r="O6">
        <f t="shared" ref="O6:U6" si="1">N6+1</f>
        <v>3</v>
      </c>
      <c r="P6">
        <f t="shared" si="1"/>
        <v>4</v>
      </c>
      <c r="Q6">
        <f t="shared" si="1"/>
        <v>5</v>
      </c>
      <c r="R6">
        <f t="shared" si="1"/>
        <v>6</v>
      </c>
      <c r="S6">
        <f t="shared" si="1"/>
        <v>7</v>
      </c>
      <c r="T6">
        <f t="shared" si="1"/>
        <v>8</v>
      </c>
      <c r="U6">
        <f t="shared" si="1"/>
        <v>9</v>
      </c>
    </row>
    <row r="7" spans="1:21" x14ac:dyDescent="0.25">
      <c r="A7">
        <v>1</v>
      </c>
      <c r="B7" s="72">
        <v>3</v>
      </c>
      <c r="C7" s="73">
        <v>1</v>
      </c>
      <c r="D7" s="30">
        <v>0</v>
      </c>
      <c r="E7" s="29">
        <v>0</v>
      </c>
      <c r="F7" s="73">
        <v>5</v>
      </c>
      <c r="G7" s="74">
        <v>8</v>
      </c>
      <c r="H7" s="29">
        <v>0</v>
      </c>
      <c r="I7" s="75">
        <v>0</v>
      </c>
      <c r="J7" s="74">
        <v>4</v>
      </c>
      <c r="L7">
        <v>1</v>
      </c>
      <c r="M7" s="29"/>
      <c r="N7" s="75"/>
      <c r="O7" s="30"/>
      <c r="P7" s="29"/>
      <c r="Q7" s="75"/>
      <c r="R7" s="30"/>
      <c r="S7" s="29"/>
      <c r="T7" s="75"/>
      <c r="U7" s="30"/>
    </row>
    <row r="8" spans="1:21" x14ac:dyDescent="0.25">
      <c r="A8">
        <f>A7+1</f>
        <v>2</v>
      </c>
      <c r="B8" s="32">
        <v>0</v>
      </c>
      <c r="C8" s="76">
        <v>0</v>
      </c>
      <c r="D8" s="77">
        <v>9</v>
      </c>
      <c r="E8" s="78">
        <v>3</v>
      </c>
      <c r="F8" s="79">
        <v>2</v>
      </c>
      <c r="G8" s="33">
        <v>0</v>
      </c>
      <c r="H8" s="32">
        <v>0</v>
      </c>
      <c r="I8" s="76">
        <v>0</v>
      </c>
      <c r="J8" s="33">
        <v>0</v>
      </c>
      <c r="L8">
        <f>L7+1</f>
        <v>2</v>
      </c>
      <c r="M8" s="32"/>
      <c r="N8" s="76"/>
      <c r="O8" s="33"/>
      <c r="P8" s="32"/>
      <c r="Q8" s="76"/>
      <c r="R8" s="33"/>
      <c r="S8" s="32"/>
      <c r="T8" s="76"/>
      <c r="U8" s="33"/>
    </row>
    <row r="9" spans="1:21" x14ac:dyDescent="0.25">
      <c r="A9">
        <f t="shared" ref="A9:A15" si="2">A8+1</f>
        <v>3</v>
      </c>
      <c r="B9" s="34">
        <v>0</v>
      </c>
      <c r="C9" s="80">
        <v>2</v>
      </c>
      <c r="D9" s="81">
        <v>5</v>
      </c>
      <c r="E9" s="82">
        <v>1</v>
      </c>
      <c r="F9" s="83">
        <v>0</v>
      </c>
      <c r="G9" s="81">
        <v>4</v>
      </c>
      <c r="H9" s="34">
        <v>0</v>
      </c>
      <c r="I9" s="80">
        <v>9</v>
      </c>
      <c r="J9" s="35">
        <v>0</v>
      </c>
      <c r="L9">
        <f t="shared" ref="L9:L15" si="3">L8+1</f>
        <v>3</v>
      </c>
      <c r="M9" s="34"/>
      <c r="N9" s="83"/>
      <c r="O9" s="35"/>
      <c r="P9" s="34"/>
      <c r="Q9" s="83"/>
      <c r="R9" s="35"/>
      <c r="S9" s="34"/>
      <c r="T9" s="83"/>
      <c r="U9" s="35"/>
    </row>
    <row r="10" spans="1:21" x14ac:dyDescent="0.25">
      <c r="A10">
        <f t="shared" si="2"/>
        <v>4</v>
      </c>
      <c r="B10" s="29">
        <v>0</v>
      </c>
      <c r="C10" s="75">
        <v>0</v>
      </c>
      <c r="D10" s="30">
        <v>0</v>
      </c>
      <c r="E10" s="29">
        <v>0</v>
      </c>
      <c r="F10" s="75">
        <v>0</v>
      </c>
      <c r="G10" s="30">
        <v>0</v>
      </c>
      <c r="H10" s="72">
        <v>3</v>
      </c>
      <c r="I10" s="73">
        <v>8</v>
      </c>
      <c r="J10" s="74">
        <v>9</v>
      </c>
      <c r="L10">
        <f t="shared" si="3"/>
        <v>4</v>
      </c>
      <c r="M10" s="29"/>
      <c r="N10" s="75"/>
      <c r="O10" s="30"/>
      <c r="P10" s="29"/>
      <c r="Q10" s="75"/>
      <c r="R10" s="30"/>
      <c r="S10" s="29"/>
      <c r="T10" s="75"/>
      <c r="U10" s="30"/>
    </row>
    <row r="11" spans="1:21" x14ac:dyDescent="0.25">
      <c r="A11">
        <f t="shared" si="2"/>
        <v>5</v>
      </c>
      <c r="B11" s="32">
        <v>0</v>
      </c>
      <c r="C11" s="76">
        <v>0</v>
      </c>
      <c r="D11" s="77">
        <v>8</v>
      </c>
      <c r="E11" s="32">
        <v>0</v>
      </c>
      <c r="F11" s="76">
        <v>0</v>
      </c>
      <c r="G11" s="33">
        <v>0</v>
      </c>
      <c r="H11" s="78">
        <v>5</v>
      </c>
      <c r="I11" s="84">
        <v>0</v>
      </c>
      <c r="J11" s="33">
        <v>0</v>
      </c>
      <c r="L11">
        <f t="shared" si="3"/>
        <v>5</v>
      </c>
      <c r="M11" s="32"/>
      <c r="N11" s="76"/>
      <c r="O11" s="33"/>
      <c r="P11" s="32"/>
      <c r="Q11" s="76"/>
      <c r="R11" s="33"/>
      <c r="S11" s="32"/>
      <c r="T11" s="76"/>
      <c r="U11" s="33"/>
    </row>
    <row r="12" spans="1:21" x14ac:dyDescent="0.25">
      <c r="A12">
        <f t="shared" si="2"/>
        <v>6</v>
      </c>
      <c r="B12" s="82">
        <v>5</v>
      </c>
      <c r="C12" s="80">
        <v>4</v>
      </c>
      <c r="D12" s="81">
        <v>6</v>
      </c>
      <c r="E12" s="34">
        <v>0</v>
      </c>
      <c r="F12" s="83">
        <v>0</v>
      </c>
      <c r="G12" s="35">
        <v>0</v>
      </c>
      <c r="H12" s="34">
        <v>0</v>
      </c>
      <c r="I12" s="83">
        <v>0</v>
      </c>
      <c r="J12" s="35">
        <v>0</v>
      </c>
      <c r="L12">
        <f t="shared" si="3"/>
        <v>6</v>
      </c>
      <c r="M12" s="34"/>
      <c r="N12" s="83"/>
      <c r="O12" s="35"/>
      <c r="P12" s="34"/>
      <c r="Q12" s="83"/>
      <c r="R12" s="35"/>
      <c r="S12" s="34"/>
      <c r="T12" s="83"/>
      <c r="U12" s="35"/>
    </row>
    <row r="13" spans="1:21" x14ac:dyDescent="0.25">
      <c r="A13">
        <f t="shared" si="2"/>
        <v>7</v>
      </c>
      <c r="B13" s="29">
        <v>0</v>
      </c>
      <c r="C13" s="73">
        <v>8</v>
      </c>
      <c r="D13" s="30">
        <v>0</v>
      </c>
      <c r="E13" s="72">
        <v>2</v>
      </c>
      <c r="F13" s="75">
        <v>0</v>
      </c>
      <c r="G13" s="74">
        <v>3</v>
      </c>
      <c r="H13" s="72">
        <v>6</v>
      </c>
      <c r="I13" s="73">
        <v>5</v>
      </c>
      <c r="J13" s="30">
        <v>0</v>
      </c>
      <c r="L13">
        <f t="shared" si="3"/>
        <v>7</v>
      </c>
      <c r="M13" s="29"/>
      <c r="N13" s="75"/>
      <c r="O13" s="30"/>
      <c r="P13" s="29"/>
      <c r="Q13" s="75"/>
      <c r="R13" s="30"/>
      <c r="S13" s="29"/>
      <c r="T13" s="75"/>
      <c r="U13" s="30"/>
    </row>
    <row r="14" spans="1:21" x14ac:dyDescent="0.25">
      <c r="A14">
        <f t="shared" si="2"/>
        <v>8</v>
      </c>
      <c r="B14" s="32">
        <v>0</v>
      </c>
      <c r="C14" s="76">
        <v>0</v>
      </c>
      <c r="D14" s="33">
        <v>0</v>
      </c>
      <c r="E14" s="32">
        <v>0</v>
      </c>
      <c r="F14" s="79">
        <v>7</v>
      </c>
      <c r="G14" s="77">
        <v>1</v>
      </c>
      <c r="H14" s="78">
        <v>4</v>
      </c>
      <c r="I14" s="76">
        <v>0</v>
      </c>
      <c r="J14" s="33">
        <v>0</v>
      </c>
      <c r="L14">
        <f t="shared" si="3"/>
        <v>8</v>
      </c>
      <c r="M14" s="32"/>
      <c r="N14" s="76"/>
      <c r="O14" s="33"/>
      <c r="P14" s="32"/>
      <c r="Q14" s="76"/>
      <c r="R14" s="33"/>
      <c r="S14" s="32"/>
      <c r="T14" s="76"/>
      <c r="U14" s="33"/>
    </row>
    <row r="15" spans="1:21" x14ac:dyDescent="0.25">
      <c r="A15">
        <f t="shared" si="2"/>
        <v>9</v>
      </c>
      <c r="B15" s="82">
        <v>7</v>
      </c>
      <c r="C15" s="83">
        <v>0</v>
      </c>
      <c r="D15" s="35">
        <v>0</v>
      </c>
      <c r="E15" s="82">
        <v>4</v>
      </c>
      <c r="F15" s="80">
        <v>8</v>
      </c>
      <c r="G15" s="35">
        <v>0</v>
      </c>
      <c r="H15" s="34">
        <v>0</v>
      </c>
      <c r="I15" s="80">
        <v>2</v>
      </c>
      <c r="J15" s="81">
        <v>1</v>
      </c>
      <c r="L15">
        <f t="shared" si="3"/>
        <v>9</v>
      </c>
      <c r="M15" s="34"/>
      <c r="N15" s="83"/>
      <c r="O15" s="35"/>
      <c r="P15" s="34"/>
      <c r="Q15" s="83"/>
      <c r="R15" s="35"/>
      <c r="S15" s="34"/>
      <c r="T15" s="83"/>
      <c r="U15" s="35"/>
    </row>
  </sheetData>
  <conditionalFormatting sqref="B7:J15">
    <cfRule type="expression" dxfId="0" priority="1">
      <formula>B7=0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B11" sqref="B11"/>
    </sheetView>
  </sheetViews>
  <sheetFormatPr defaultRowHeight="15" x14ac:dyDescent="0.25"/>
  <cols>
    <col min="2" max="2" width="15.7109375" customWidth="1"/>
    <col min="3" max="7" width="5.42578125" customWidth="1"/>
  </cols>
  <sheetData>
    <row r="2" spans="2:7" x14ac:dyDescent="0.25">
      <c r="B2" t="s">
        <v>134</v>
      </c>
    </row>
    <row r="4" spans="2:7" x14ac:dyDescent="0.25">
      <c r="B4" s="14" t="s">
        <v>135</v>
      </c>
      <c r="C4" s="67">
        <v>1</v>
      </c>
      <c r="D4" s="63"/>
      <c r="E4" s="63"/>
      <c r="F4" s="63"/>
      <c r="G4" s="63"/>
    </row>
    <row r="5" spans="2:7" x14ac:dyDescent="0.25">
      <c r="C5" s="63"/>
      <c r="D5" s="63"/>
      <c r="E5" s="63"/>
      <c r="F5" s="63"/>
      <c r="G5" s="63"/>
    </row>
    <row r="6" spans="2:7" x14ac:dyDescent="0.25">
      <c r="B6" s="14" t="s">
        <v>136</v>
      </c>
      <c r="C6" s="64">
        <v>1</v>
      </c>
      <c r="D6" s="65">
        <v>2</v>
      </c>
      <c r="E6" s="65">
        <v>3</v>
      </c>
      <c r="F6" s="65">
        <v>4</v>
      </c>
      <c r="G6" s="66">
        <v>5</v>
      </c>
    </row>
    <row r="7" spans="2:7" x14ac:dyDescent="0.25">
      <c r="C7" s="63"/>
      <c r="D7" s="63"/>
      <c r="E7" s="63"/>
      <c r="F7" s="63"/>
      <c r="G7" s="63"/>
    </row>
    <row r="8" spans="2:7" x14ac:dyDescent="0.25">
      <c r="C8" s="64">
        <v>1</v>
      </c>
      <c r="D8" s="65">
        <v>2</v>
      </c>
      <c r="E8" s="65">
        <v>3</v>
      </c>
      <c r="F8" s="65">
        <v>4</v>
      </c>
      <c r="G8" s="66">
        <v>5</v>
      </c>
    </row>
    <row r="9" spans="2:7" x14ac:dyDescent="0.25">
      <c r="B9" s="14" t="s">
        <v>137</v>
      </c>
      <c r="C9" s="64" t="s">
        <v>161</v>
      </c>
      <c r="D9" s="65" t="s">
        <v>160</v>
      </c>
      <c r="E9" s="65" t="s">
        <v>162</v>
      </c>
      <c r="F9" s="65" t="s">
        <v>163</v>
      </c>
      <c r="G9" s="66" t="s">
        <v>164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6"/>
  <sheetViews>
    <sheetView topLeftCell="E1" workbookViewId="0"/>
  </sheetViews>
  <sheetFormatPr defaultRowHeight="15" x14ac:dyDescent="0.25"/>
  <cols>
    <col min="2" max="2" width="9.42578125" bestFit="1" customWidth="1"/>
  </cols>
  <sheetData>
    <row r="1" spans="2:10" x14ac:dyDescent="0.25">
      <c r="B1" t="s">
        <v>183</v>
      </c>
    </row>
    <row r="2" spans="2:10" x14ac:dyDescent="0.25">
      <c r="B2" t="s">
        <v>239</v>
      </c>
    </row>
    <row r="4" spans="2:10" x14ac:dyDescent="0.25">
      <c r="B4" s="85" t="s">
        <v>184</v>
      </c>
      <c r="C4" s="86">
        <v>2</v>
      </c>
      <c r="D4" s="63"/>
      <c r="E4" s="63"/>
      <c r="F4" s="63"/>
      <c r="G4" s="63"/>
      <c r="H4" s="63"/>
      <c r="J4" t="s">
        <v>185</v>
      </c>
    </row>
    <row r="5" spans="2:10" x14ac:dyDescent="0.25">
      <c r="B5" t="s">
        <v>241</v>
      </c>
      <c r="C5" s="63"/>
      <c r="D5" s="63"/>
      <c r="E5" s="63"/>
      <c r="F5" s="63"/>
      <c r="G5" s="63"/>
      <c r="H5" s="63"/>
    </row>
    <row r="6" spans="2:10" x14ac:dyDescent="0.25">
      <c r="C6" s="63"/>
      <c r="D6" s="63"/>
      <c r="E6" s="63"/>
      <c r="F6" s="63"/>
      <c r="G6" s="63"/>
      <c r="H6" s="63"/>
    </row>
    <row r="7" spans="2:10" x14ac:dyDescent="0.25">
      <c r="B7" s="85" t="s">
        <v>186</v>
      </c>
      <c r="C7" s="87">
        <v>1</v>
      </c>
      <c r="D7" s="87">
        <v>2</v>
      </c>
      <c r="E7" s="87">
        <v>3</v>
      </c>
      <c r="F7" s="87" t="s">
        <v>187</v>
      </c>
      <c r="G7" s="86">
        <v>5</v>
      </c>
      <c r="H7" s="63"/>
      <c r="J7" t="s">
        <v>240</v>
      </c>
    </row>
    <row r="8" spans="2:10" x14ac:dyDescent="0.25">
      <c r="C8" s="63"/>
      <c r="D8" s="63"/>
      <c r="E8" s="63"/>
      <c r="F8" s="63"/>
      <c r="G8" s="63"/>
      <c r="H8" s="63"/>
    </row>
    <row r="9" spans="2:10" x14ac:dyDescent="0.25">
      <c r="B9" s="85" t="s">
        <v>242</v>
      </c>
      <c r="C9" s="87">
        <v>1</v>
      </c>
      <c r="D9" s="87">
        <v>2</v>
      </c>
      <c r="E9" s="87">
        <v>3</v>
      </c>
      <c r="F9" s="87"/>
      <c r="G9" s="86">
        <v>5</v>
      </c>
      <c r="H9" s="63"/>
      <c r="J9" t="s">
        <v>243</v>
      </c>
    </row>
    <row r="10" spans="2:10" x14ac:dyDescent="0.25">
      <c r="C10" s="63"/>
      <c r="D10" s="63"/>
      <c r="E10" s="63"/>
      <c r="F10" s="63"/>
      <c r="G10" s="63"/>
      <c r="H10" s="63"/>
    </row>
    <row r="11" spans="2:10" x14ac:dyDescent="0.25">
      <c r="C11" s="114">
        <v>1</v>
      </c>
      <c r="D11" s="115">
        <v>2</v>
      </c>
      <c r="E11" s="115"/>
      <c r="F11" s="115">
        <v>4</v>
      </c>
      <c r="G11" s="116" t="s">
        <v>188</v>
      </c>
      <c r="H11" s="63"/>
      <c r="J11" t="s">
        <v>232</v>
      </c>
    </row>
    <row r="12" spans="2:10" x14ac:dyDescent="0.25">
      <c r="B12" s="85" t="s">
        <v>189</v>
      </c>
      <c r="C12" s="88" t="s">
        <v>160</v>
      </c>
      <c r="D12" s="89"/>
      <c r="E12" s="89"/>
      <c r="F12" s="89" t="s">
        <v>163</v>
      </c>
      <c r="G12" s="90" t="s">
        <v>164</v>
      </c>
      <c r="H12" s="63"/>
      <c r="J12" t="s">
        <v>237</v>
      </c>
    </row>
    <row r="13" spans="2:10" x14ac:dyDescent="0.25">
      <c r="B13" t="s">
        <v>233</v>
      </c>
    </row>
    <row r="14" spans="2:10" x14ac:dyDescent="0.25">
      <c r="B14" t="s">
        <v>238</v>
      </c>
      <c r="C14" s="63"/>
      <c r="D14" s="63"/>
      <c r="E14" s="63"/>
      <c r="F14" s="63"/>
      <c r="G14" s="63"/>
      <c r="H14" s="63"/>
    </row>
    <row r="15" spans="2:10" x14ac:dyDescent="0.25">
      <c r="C15" s="63"/>
      <c r="D15" s="63"/>
      <c r="E15" s="63"/>
      <c r="F15" s="63"/>
      <c r="G15" s="63"/>
      <c r="H15" s="63"/>
    </row>
    <row r="16" spans="2:10" x14ac:dyDescent="0.25">
      <c r="B16" s="85" t="s">
        <v>190</v>
      </c>
      <c r="C16" s="91" t="s">
        <v>245</v>
      </c>
      <c r="D16" s="92"/>
      <c r="E16" s="93"/>
      <c r="J16" t="s">
        <v>234</v>
      </c>
    </row>
    <row r="18" spans="2:15" x14ac:dyDescent="0.25">
      <c r="B18" s="94" t="s">
        <v>191</v>
      </c>
      <c r="C18" s="95" t="s">
        <v>3</v>
      </c>
      <c r="D18" s="86" t="s">
        <v>4</v>
      </c>
      <c r="E18" t="s">
        <v>192</v>
      </c>
      <c r="J18" t="s">
        <v>231</v>
      </c>
    </row>
    <row r="19" spans="2:15" x14ac:dyDescent="0.25">
      <c r="B19" s="96"/>
      <c r="C19" s="95" t="s">
        <v>11</v>
      </c>
      <c r="D19" s="86" t="s">
        <v>36</v>
      </c>
      <c r="J19" t="s">
        <v>235</v>
      </c>
    </row>
    <row r="20" spans="2:15" x14ac:dyDescent="0.25">
      <c r="B20" s="97"/>
      <c r="C20" s="95" t="s">
        <v>37</v>
      </c>
      <c r="D20" s="86" t="s">
        <v>38</v>
      </c>
    </row>
    <row r="22" spans="2:15" x14ac:dyDescent="0.25">
      <c r="B22" s="94" t="s">
        <v>193</v>
      </c>
      <c r="C22" s="95" t="s">
        <v>3</v>
      </c>
      <c r="D22" s="87"/>
      <c r="E22" s="86"/>
      <c r="F22" t="s">
        <v>194</v>
      </c>
      <c r="J22" t="s">
        <v>230</v>
      </c>
    </row>
    <row r="23" spans="2:15" x14ac:dyDescent="0.25">
      <c r="B23" s="96"/>
      <c r="C23" s="95" t="s">
        <v>4</v>
      </c>
      <c r="D23" s="87" t="s">
        <v>11</v>
      </c>
      <c r="E23" s="86" t="s">
        <v>36</v>
      </c>
      <c r="J23" t="s">
        <v>236</v>
      </c>
    </row>
    <row r="24" spans="2:15" x14ac:dyDescent="0.25">
      <c r="B24" s="97"/>
      <c r="C24" s="95" t="s">
        <v>37</v>
      </c>
      <c r="D24" s="87" t="s">
        <v>37</v>
      </c>
      <c r="E24" s="86"/>
    </row>
    <row r="27" spans="2:15" ht="15" customHeight="1" x14ac:dyDescent="0.25">
      <c r="B27" s="85" t="s">
        <v>195</v>
      </c>
      <c r="C27" s="114">
        <v>1</v>
      </c>
      <c r="D27" s="115">
        <v>2</v>
      </c>
      <c r="E27" s="115">
        <v>3</v>
      </c>
      <c r="F27" s="115" t="s">
        <v>187</v>
      </c>
      <c r="G27" s="90"/>
      <c r="J27" s="113" t="s">
        <v>205</v>
      </c>
      <c r="K27" s="113"/>
      <c r="L27" s="113"/>
      <c r="M27" s="113"/>
      <c r="N27" s="113"/>
      <c r="O27" s="113"/>
    </row>
    <row r="28" spans="2:15" x14ac:dyDescent="0.25">
      <c r="B28" s="117" t="s">
        <v>3</v>
      </c>
      <c r="C28" s="98">
        <v>2</v>
      </c>
      <c r="D28" s="99" t="s">
        <v>161</v>
      </c>
      <c r="E28" s="99"/>
      <c r="F28" s="99" t="s">
        <v>163</v>
      </c>
      <c r="G28" s="100"/>
      <c r="J28" s="113" t="s">
        <v>218</v>
      </c>
      <c r="K28" s="113"/>
      <c r="L28" s="113"/>
      <c r="M28" t="s">
        <v>224</v>
      </c>
      <c r="N28" s="113"/>
      <c r="O28" s="113"/>
    </row>
    <row r="29" spans="2:15" x14ac:dyDescent="0.25">
      <c r="B29" s="118" t="s">
        <v>4</v>
      </c>
      <c r="C29" s="101">
        <v>3</v>
      </c>
      <c r="D29" s="102">
        <v>4</v>
      </c>
      <c r="E29" s="102"/>
      <c r="F29" s="102"/>
      <c r="G29" s="103"/>
      <c r="J29" s="113" t="s">
        <v>219</v>
      </c>
      <c r="K29" s="113"/>
      <c r="L29" s="113"/>
      <c r="M29" t="s">
        <v>225</v>
      </c>
      <c r="N29" s="113"/>
      <c r="O29" s="113"/>
    </row>
    <row r="30" spans="2:15" x14ac:dyDescent="0.25">
      <c r="B30" s="118" t="s">
        <v>11</v>
      </c>
      <c r="C30" s="101">
        <v>2</v>
      </c>
      <c r="D30" s="102"/>
      <c r="E30" s="102"/>
      <c r="F30" s="102" t="s">
        <v>161</v>
      </c>
      <c r="G30" s="103"/>
      <c r="J30" s="113" t="s">
        <v>220</v>
      </c>
      <c r="K30" s="113"/>
      <c r="L30" s="113"/>
      <c r="M30" t="s">
        <v>226</v>
      </c>
      <c r="N30" s="113"/>
      <c r="O30" s="113"/>
    </row>
    <row r="31" spans="2:15" x14ac:dyDescent="0.25">
      <c r="B31" s="104"/>
      <c r="C31" s="105"/>
      <c r="D31" s="106"/>
      <c r="E31" s="106"/>
      <c r="F31" s="106"/>
      <c r="G31" s="107"/>
      <c r="J31" s="113" t="s">
        <v>221</v>
      </c>
      <c r="K31" s="113"/>
      <c r="L31" s="113"/>
      <c r="M31" t="s">
        <v>227</v>
      </c>
      <c r="N31" s="113"/>
      <c r="O31" s="113"/>
    </row>
    <row r="32" spans="2:15" x14ac:dyDescent="0.25">
      <c r="B32" t="s">
        <v>196</v>
      </c>
      <c r="J32" t="s">
        <v>222</v>
      </c>
      <c r="M32" t="s">
        <v>228</v>
      </c>
    </row>
    <row r="33" spans="2:15" x14ac:dyDescent="0.25">
      <c r="B33" t="s">
        <v>197</v>
      </c>
      <c r="J33" t="s">
        <v>223</v>
      </c>
      <c r="M33" t="s">
        <v>229</v>
      </c>
    </row>
    <row r="36" spans="2:15" x14ac:dyDescent="0.25">
      <c r="B36" s="108" t="s">
        <v>198</v>
      </c>
      <c r="C36" s="109"/>
      <c r="D36" s="125" t="s">
        <v>199</v>
      </c>
      <c r="E36" s="126" t="s">
        <v>199</v>
      </c>
      <c r="F36" s="126" t="s">
        <v>200</v>
      </c>
      <c r="G36" s="126" t="s">
        <v>201</v>
      </c>
      <c r="H36" s="127"/>
      <c r="J36" s="131" t="s">
        <v>205</v>
      </c>
      <c r="K36" s="112"/>
      <c r="L36" s="112"/>
      <c r="M36" s="112"/>
      <c r="N36" s="112"/>
      <c r="O36" s="112"/>
    </row>
    <row r="37" spans="2:15" x14ac:dyDescent="0.25">
      <c r="B37" s="110"/>
      <c r="C37" s="111"/>
      <c r="D37" s="128" t="s">
        <v>202</v>
      </c>
      <c r="E37" s="129" t="s">
        <v>203</v>
      </c>
      <c r="F37" s="129" t="s">
        <v>203</v>
      </c>
      <c r="G37" s="129" t="s">
        <v>204</v>
      </c>
      <c r="H37" s="130"/>
      <c r="J37" s="131" t="s">
        <v>206</v>
      </c>
      <c r="K37" s="112"/>
      <c r="L37" s="112"/>
      <c r="M37" s="131" t="s">
        <v>212</v>
      </c>
      <c r="N37" s="112"/>
      <c r="O37" s="112"/>
    </row>
    <row r="38" spans="2:15" x14ac:dyDescent="0.25">
      <c r="B38" s="119" t="s">
        <v>3</v>
      </c>
      <c r="C38" s="120">
        <v>1</v>
      </c>
      <c r="D38" s="98" t="s">
        <v>160</v>
      </c>
      <c r="E38" s="99" t="s">
        <v>161</v>
      </c>
      <c r="F38" s="99"/>
      <c r="G38" s="99" t="s">
        <v>163</v>
      </c>
      <c r="H38" s="100"/>
      <c r="J38" s="131" t="s">
        <v>207</v>
      </c>
      <c r="K38" s="112"/>
      <c r="L38" s="112"/>
      <c r="M38" s="131" t="s">
        <v>213</v>
      </c>
      <c r="N38" s="112"/>
      <c r="O38" s="112"/>
    </row>
    <row r="39" spans="2:15" x14ac:dyDescent="0.25">
      <c r="B39" s="121" t="s">
        <v>3</v>
      </c>
      <c r="C39" s="122">
        <v>2</v>
      </c>
      <c r="D39" s="101">
        <v>3</v>
      </c>
      <c r="E39" s="102">
        <v>4</v>
      </c>
      <c r="F39" s="102"/>
      <c r="G39" s="102"/>
      <c r="H39" s="103"/>
      <c r="J39" s="131" t="s">
        <v>208</v>
      </c>
      <c r="K39" s="112"/>
      <c r="L39" s="112"/>
      <c r="M39" s="131" t="s">
        <v>214</v>
      </c>
      <c r="N39" s="112"/>
      <c r="O39" s="112"/>
    </row>
    <row r="40" spans="2:15" x14ac:dyDescent="0.25">
      <c r="B40" s="121" t="s">
        <v>4</v>
      </c>
      <c r="C40" s="122">
        <v>1</v>
      </c>
      <c r="D40" s="101">
        <v>2</v>
      </c>
      <c r="E40" s="102"/>
      <c r="F40" s="102"/>
      <c r="G40" s="102" t="s">
        <v>161</v>
      </c>
      <c r="H40" s="103"/>
      <c r="J40" s="131" t="s">
        <v>209</v>
      </c>
      <c r="K40" s="112"/>
      <c r="L40" s="112"/>
      <c r="M40" s="131" t="s">
        <v>215</v>
      </c>
      <c r="N40" s="112"/>
      <c r="O40" s="112"/>
    </row>
    <row r="41" spans="2:15" x14ac:dyDescent="0.25">
      <c r="B41" s="123"/>
      <c r="C41" s="124"/>
      <c r="D41" s="105"/>
      <c r="E41" s="106"/>
      <c r="F41" s="106"/>
      <c r="G41" s="106"/>
      <c r="H41" s="107"/>
      <c r="J41" s="131" t="s">
        <v>210</v>
      </c>
      <c r="K41" s="112"/>
      <c r="L41" s="112"/>
      <c r="M41" s="131" t="s">
        <v>216</v>
      </c>
      <c r="N41" s="112"/>
      <c r="O41" s="112"/>
    </row>
    <row r="42" spans="2:15" x14ac:dyDescent="0.25">
      <c r="J42" s="131" t="s">
        <v>211</v>
      </c>
      <c r="M42" s="131" t="s">
        <v>217</v>
      </c>
    </row>
    <row r="44" spans="2:15" x14ac:dyDescent="0.25">
      <c r="B44" s="85" t="s">
        <v>244</v>
      </c>
      <c r="C44" s="86" t="b">
        <v>0</v>
      </c>
      <c r="D44" s="63"/>
      <c r="E44" s="63"/>
      <c r="F44" s="63"/>
      <c r="G44" s="63"/>
      <c r="H44" s="63"/>
      <c r="J44" t="s">
        <v>246</v>
      </c>
    </row>
    <row r="45" spans="2:15" x14ac:dyDescent="0.25">
      <c r="C45" s="63"/>
      <c r="D45" s="63"/>
      <c r="E45" s="63"/>
      <c r="F45" s="63"/>
      <c r="G45" s="63"/>
      <c r="H45" s="63"/>
    </row>
    <row r="46" spans="2:15" x14ac:dyDescent="0.25">
      <c r="C46" s="63"/>
      <c r="D46" s="63"/>
      <c r="E46" s="63"/>
      <c r="F46" s="63"/>
      <c r="G46" s="63"/>
      <c r="H46" s="6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H15"/>
  <sheetViews>
    <sheetView workbookViewId="0">
      <selection activeCell="C13" sqref="C13:G14"/>
    </sheetView>
  </sheetViews>
  <sheetFormatPr defaultRowHeight="15" x14ac:dyDescent="0.25"/>
  <cols>
    <col min="2" max="2" width="16.7109375" customWidth="1"/>
    <col min="3" max="7" width="5.7109375" customWidth="1"/>
  </cols>
  <sheetData>
    <row r="2" spans="2:8" x14ac:dyDescent="0.25">
      <c r="B2" t="s">
        <v>93</v>
      </c>
    </row>
    <row r="3" spans="2:8" x14ac:dyDescent="0.25">
      <c r="B3" t="s">
        <v>84</v>
      </c>
    </row>
    <row r="4" spans="2:8" x14ac:dyDescent="0.25">
      <c r="B4" t="s">
        <v>85</v>
      </c>
    </row>
    <row r="6" spans="2:8" x14ac:dyDescent="0.25">
      <c r="B6" s="1" t="s">
        <v>0</v>
      </c>
    </row>
    <row r="7" spans="2:8" x14ac:dyDescent="0.25">
      <c r="B7" s="2" t="s">
        <v>1</v>
      </c>
      <c r="C7" s="3">
        <v>1</v>
      </c>
      <c r="D7" s="4">
        <v>2</v>
      </c>
      <c r="E7" s="4">
        <v>3</v>
      </c>
      <c r="F7" s="4">
        <v>4</v>
      </c>
      <c r="G7" s="5">
        <v>5</v>
      </c>
    </row>
    <row r="8" spans="2:8" x14ac:dyDescent="0.25">
      <c r="B8" s="6" t="s">
        <v>3</v>
      </c>
      <c r="C8" s="7">
        <v>2</v>
      </c>
      <c r="D8" s="8">
        <v>4</v>
      </c>
      <c r="E8" s="8">
        <v>5</v>
      </c>
      <c r="F8" s="8">
        <v>2</v>
      </c>
      <c r="G8" s="9">
        <v>1</v>
      </c>
    </row>
    <row r="9" spans="2:8" x14ac:dyDescent="0.25">
      <c r="B9" s="10" t="s">
        <v>4</v>
      </c>
      <c r="C9" s="11">
        <v>3</v>
      </c>
      <c r="D9" s="12">
        <v>1</v>
      </c>
      <c r="E9" s="12">
        <v>3</v>
      </c>
      <c r="F9" s="12">
        <v>2</v>
      </c>
      <c r="G9" s="13">
        <v>3</v>
      </c>
    </row>
    <row r="10" spans="2:8" x14ac:dyDescent="0.25">
      <c r="B10" s="1"/>
    </row>
    <row r="11" spans="2:8" x14ac:dyDescent="0.25">
      <c r="B11" s="1" t="s">
        <v>2</v>
      </c>
    </row>
    <row r="12" spans="2:8" x14ac:dyDescent="0.25">
      <c r="B12" s="2" t="s">
        <v>1</v>
      </c>
      <c r="C12" s="3">
        <v>1</v>
      </c>
      <c r="D12" s="4">
        <v>2</v>
      </c>
      <c r="E12" s="4">
        <v>3</v>
      </c>
      <c r="F12" s="4">
        <v>4</v>
      </c>
      <c r="G12" s="5">
        <v>5</v>
      </c>
      <c r="H12" s="14" t="s">
        <v>44</v>
      </c>
    </row>
    <row r="13" spans="2:8" x14ac:dyDescent="0.25">
      <c r="B13" s="6" t="s">
        <v>3</v>
      </c>
      <c r="C13" s="7"/>
      <c r="D13" s="8"/>
      <c r="E13" s="8"/>
      <c r="F13" s="8"/>
      <c r="G13" s="9"/>
      <c r="H13" s="15">
        <v>3100</v>
      </c>
    </row>
    <row r="14" spans="2:8" x14ac:dyDescent="0.25">
      <c r="B14" s="10" t="s">
        <v>4</v>
      </c>
      <c r="C14" s="11"/>
      <c r="D14" s="12"/>
      <c r="E14" s="12"/>
      <c r="F14" s="12"/>
      <c r="G14" s="13"/>
      <c r="H14" s="16">
        <v>4000</v>
      </c>
    </row>
    <row r="15" spans="2:8" x14ac:dyDescent="0.25">
      <c r="B15" s="2" t="s">
        <v>45</v>
      </c>
      <c r="C15" s="3">
        <v>500</v>
      </c>
      <c r="D15" s="4">
        <v>900</v>
      </c>
      <c r="E15" s="4">
        <v>1800</v>
      </c>
      <c r="F15" s="4">
        <v>200</v>
      </c>
      <c r="G15" s="5">
        <v>700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H31"/>
  <sheetViews>
    <sheetView workbookViewId="0">
      <selection activeCell="C21" sqref="C21:G30"/>
    </sheetView>
  </sheetViews>
  <sheetFormatPr defaultRowHeight="15" x14ac:dyDescent="0.25"/>
  <cols>
    <col min="2" max="2" width="16.5703125" customWidth="1"/>
  </cols>
  <sheetData>
    <row r="2" spans="2:8" x14ac:dyDescent="0.25">
      <c r="B2" t="s">
        <v>94</v>
      </c>
    </row>
    <row r="3" spans="2:8" x14ac:dyDescent="0.25">
      <c r="B3" t="s">
        <v>84</v>
      </c>
    </row>
    <row r="4" spans="2:8" x14ac:dyDescent="0.25">
      <c r="B4" t="s">
        <v>85</v>
      </c>
    </row>
    <row r="6" spans="2:8" x14ac:dyDescent="0.25">
      <c r="B6" s="1" t="s">
        <v>0</v>
      </c>
    </row>
    <row r="7" spans="2:8" x14ac:dyDescent="0.25">
      <c r="B7" s="2" t="s">
        <v>1</v>
      </c>
      <c r="C7" s="3">
        <v>1</v>
      </c>
      <c r="D7" s="4">
        <v>2</v>
      </c>
      <c r="E7" s="4">
        <v>3</v>
      </c>
      <c r="F7" s="4">
        <v>4</v>
      </c>
      <c r="G7" s="5">
        <v>5</v>
      </c>
      <c r="H7" s="22"/>
    </row>
    <row r="8" spans="2:8" x14ac:dyDescent="0.25">
      <c r="B8" s="6" t="s">
        <v>3</v>
      </c>
      <c r="C8" s="7">
        <v>2</v>
      </c>
      <c r="D8" s="8">
        <v>4</v>
      </c>
      <c r="E8" s="8">
        <v>5</v>
      </c>
      <c r="F8" s="8">
        <v>2</v>
      </c>
      <c r="G8" s="9">
        <v>1</v>
      </c>
    </row>
    <row r="9" spans="2:8" x14ac:dyDescent="0.25">
      <c r="B9" s="23" t="s">
        <v>4</v>
      </c>
      <c r="C9" s="17">
        <v>1</v>
      </c>
      <c r="D9" s="18">
        <v>2</v>
      </c>
      <c r="E9" s="18">
        <v>3</v>
      </c>
      <c r="F9" s="22">
        <v>3</v>
      </c>
      <c r="G9" s="19">
        <v>1</v>
      </c>
    </row>
    <row r="10" spans="2:8" x14ac:dyDescent="0.25">
      <c r="B10" s="23" t="s">
        <v>11</v>
      </c>
      <c r="C10" s="17">
        <v>2</v>
      </c>
      <c r="D10" s="22">
        <v>1</v>
      </c>
      <c r="E10" s="22">
        <v>2</v>
      </c>
      <c r="F10" s="22">
        <v>3</v>
      </c>
      <c r="G10" s="19">
        <v>4</v>
      </c>
    </row>
    <row r="11" spans="2:8" x14ac:dyDescent="0.25">
      <c r="B11" s="23" t="s">
        <v>36</v>
      </c>
      <c r="C11" s="17">
        <v>2</v>
      </c>
      <c r="D11" s="22">
        <v>3</v>
      </c>
      <c r="E11" s="22">
        <v>1</v>
      </c>
      <c r="F11" s="22">
        <v>1</v>
      </c>
      <c r="G11" s="19">
        <v>2</v>
      </c>
    </row>
    <row r="12" spans="2:8" x14ac:dyDescent="0.25">
      <c r="B12" s="23" t="s">
        <v>37</v>
      </c>
      <c r="C12" s="17">
        <v>3</v>
      </c>
      <c r="D12" s="22">
        <v>3</v>
      </c>
      <c r="E12" s="22">
        <v>4</v>
      </c>
      <c r="F12" s="22">
        <v>4</v>
      </c>
      <c r="G12" s="19">
        <v>5</v>
      </c>
    </row>
    <row r="13" spans="2:8" x14ac:dyDescent="0.25">
      <c r="B13" s="23" t="s">
        <v>38</v>
      </c>
      <c r="C13" s="17">
        <v>1</v>
      </c>
      <c r="D13" s="22">
        <v>4</v>
      </c>
      <c r="E13" s="22">
        <v>5</v>
      </c>
      <c r="F13" s="22">
        <v>4</v>
      </c>
      <c r="G13" s="19">
        <v>2</v>
      </c>
    </row>
    <row r="14" spans="2:8" x14ac:dyDescent="0.25">
      <c r="B14" s="23" t="s">
        <v>39</v>
      </c>
      <c r="C14" s="17">
        <v>1</v>
      </c>
      <c r="D14" s="22">
        <v>2</v>
      </c>
      <c r="E14" s="22">
        <v>2</v>
      </c>
      <c r="F14" s="22">
        <v>3</v>
      </c>
      <c r="G14" s="19">
        <v>2</v>
      </c>
    </row>
    <row r="15" spans="2:8" x14ac:dyDescent="0.25">
      <c r="B15" s="23" t="s">
        <v>40</v>
      </c>
      <c r="C15" s="17">
        <v>2</v>
      </c>
      <c r="D15" s="22">
        <v>1</v>
      </c>
      <c r="E15" s="22">
        <v>3</v>
      </c>
      <c r="F15" s="22">
        <v>3</v>
      </c>
      <c r="G15" s="19">
        <v>5</v>
      </c>
    </row>
    <row r="16" spans="2:8" x14ac:dyDescent="0.25">
      <c r="B16" s="23" t="s">
        <v>41</v>
      </c>
      <c r="C16" s="17">
        <v>1</v>
      </c>
      <c r="D16" s="22">
        <v>3</v>
      </c>
      <c r="E16" s="22">
        <v>2</v>
      </c>
      <c r="F16" s="22">
        <v>2</v>
      </c>
      <c r="G16" s="19">
        <v>3</v>
      </c>
    </row>
    <row r="17" spans="2:8" x14ac:dyDescent="0.25">
      <c r="B17" s="10" t="s">
        <v>42</v>
      </c>
      <c r="C17" s="11">
        <v>3</v>
      </c>
      <c r="D17" s="12">
        <v>1</v>
      </c>
      <c r="E17" s="12">
        <v>3</v>
      </c>
      <c r="F17" s="12">
        <v>2</v>
      </c>
      <c r="G17" s="13">
        <v>3</v>
      </c>
    </row>
    <row r="18" spans="2:8" x14ac:dyDescent="0.25">
      <c r="B18" s="1"/>
    </row>
    <row r="19" spans="2:8" x14ac:dyDescent="0.25">
      <c r="B19" s="1" t="s">
        <v>2</v>
      </c>
    </row>
    <row r="20" spans="2:8" x14ac:dyDescent="0.25">
      <c r="B20" s="6" t="s">
        <v>1</v>
      </c>
      <c r="C20" s="7">
        <v>1</v>
      </c>
      <c r="D20" s="8">
        <v>2</v>
      </c>
      <c r="E20" s="8">
        <v>3</v>
      </c>
      <c r="F20" s="8">
        <v>4</v>
      </c>
      <c r="G20" s="8">
        <v>5</v>
      </c>
      <c r="H20" s="15" t="s">
        <v>44</v>
      </c>
    </row>
    <row r="21" spans="2:8" x14ac:dyDescent="0.25">
      <c r="B21" s="6" t="s">
        <v>3</v>
      </c>
      <c r="C21" s="8"/>
      <c r="D21" s="8"/>
      <c r="E21" s="8"/>
      <c r="F21" s="8"/>
      <c r="G21" s="8"/>
      <c r="H21" s="15">
        <v>500</v>
      </c>
    </row>
    <row r="22" spans="2:8" x14ac:dyDescent="0.25">
      <c r="B22" s="23" t="s">
        <v>4</v>
      </c>
      <c r="C22" s="18"/>
      <c r="D22" s="18"/>
      <c r="E22" s="18"/>
      <c r="F22" s="18"/>
      <c r="G22" s="18"/>
      <c r="H22" s="20">
        <v>400</v>
      </c>
    </row>
    <row r="23" spans="2:8" x14ac:dyDescent="0.25">
      <c r="B23" s="23" t="s">
        <v>11</v>
      </c>
      <c r="C23" s="18"/>
      <c r="D23" s="18"/>
      <c r="E23" s="18"/>
      <c r="F23" s="18"/>
      <c r="G23" s="18"/>
      <c r="H23" s="20">
        <v>300</v>
      </c>
    </row>
    <row r="24" spans="2:8" x14ac:dyDescent="0.25">
      <c r="B24" s="23" t="s">
        <v>36</v>
      </c>
      <c r="C24" s="18"/>
      <c r="D24" s="18"/>
      <c r="E24" s="18"/>
      <c r="F24" s="18"/>
      <c r="G24" s="18"/>
      <c r="H24" s="24">
        <v>400</v>
      </c>
    </row>
    <row r="25" spans="2:8" x14ac:dyDescent="0.25">
      <c r="B25" s="23" t="s">
        <v>37</v>
      </c>
      <c r="C25" s="18"/>
      <c r="D25" s="18"/>
      <c r="E25" s="18"/>
      <c r="F25" s="18"/>
      <c r="G25" s="18"/>
      <c r="H25" s="24">
        <v>500</v>
      </c>
    </row>
    <row r="26" spans="2:8" x14ac:dyDescent="0.25">
      <c r="B26" s="23" t="s">
        <v>38</v>
      </c>
      <c r="C26" s="18"/>
      <c r="D26" s="18"/>
      <c r="E26" s="18"/>
      <c r="F26" s="18"/>
      <c r="G26" s="18"/>
      <c r="H26" s="24">
        <v>650</v>
      </c>
    </row>
    <row r="27" spans="2:8" x14ac:dyDescent="0.25">
      <c r="B27" s="23" t="s">
        <v>39</v>
      </c>
      <c r="C27" s="18"/>
      <c r="D27" s="18"/>
      <c r="E27" s="18"/>
      <c r="F27" s="18"/>
      <c r="G27" s="18"/>
      <c r="H27" s="24">
        <v>350</v>
      </c>
    </row>
    <row r="28" spans="2:8" x14ac:dyDescent="0.25">
      <c r="B28" s="23" t="s">
        <v>40</v>
      </c>
      <c r="C28" s="18"/>
      <c r="D28" s="18"/>
      <c r="E28" s="18"/>
      <c r="F28" s="18"/>
      <c r="G28" s="18"/>
      <c r="H28" s="24">
        <v>300</v>
      </c>
    </row>
    <row r="29" spans="2:8" x14ac:dyDescent="0.25">
      <c r="B29" s="23" t="s">
        <v>41</v>
      </c>
      <c r="C29" s="18"/>
      <c r="D29" s="18"/>
      <c r="E29" s="18"/>
      <c r="F29" s="18"/>
      <c r="G29" s="18"/>
      <c r="H29" s="24">
        <v>200</v>
      </c>
    </row>
    <row r="30" spans="2:8" x14ac:dyDescent="0.25">
      <c r="B30" s="10" t="s">
        <v>42</v>
      </c>
      <c r="C30" s="12"/>
      <c r="D30" s="12"/>
      <c r="E30" s="12"/>
      <c r="F30" s="12"/>
      <c r="G30" s="12"/>
      <c r="H30" s="25">
        <v>500</v>
      </c>
    </row>
    <row r="31" spans="2:8" x14ac:dyDescent="0.25">
      <c r="B31" s="10" t="s">
        <v>45</v>
      </c>
      <c r="C31" s="12">
        <v>500</v>
      </c>
      <c r="D31" s="12">
        <v>900</v>
      </c>
      <c r="E31" s="12">
        <v>1800</v>
      </c>
      <c r="F31" s="12">
        <v>200</v>
      </c>
      <c r="G31" s="13">
        <v>700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2"/>
  <sheetViews>
    <sheetView workbookViewId="0">
      <selection activeCell="G19" sqref="G19:G32"/>
    </sheetView>
  </sheetViews>
  <sheetFormatPr defaultRowHeight="15" x14ac:dyDescent="0.25"/>
  <cols>
    <col min="1" max="1" width="9.140625" customWidth="1"/>
    <col min="2" max="2" width="14.140625" customWidth="1"/>
    <col min="3" max="3" width="14.7109375" customWidth="1"/>
  </cols>
  <sheetData>
    <row r="2" spans="2:7" x14ac:dyDescent="0.25">
      <c r="B2" t="s">
        <v>86</v>
      </c>
    </row>
    <row r="3" spans="2:7" x14ac:dyDescent="0.25">
      <c r="B3" t="s">
        <v>87</v>
      </c>
    </row>
    <row r="5" spans="2:7" x14ac:dyDescent="0.25">
      <c r="B5" s="26" t="s">
        <v>43</v>
      </c>
      <c r="C5" s="27" t="s">
        <v>44</v>
      </c>
      <c r="D5" s="28" t="s">
        <v>45</v>
      </c>
    </row>
    <row r="6" spans="2:7" x14ac:dyDescent="0.25">
      <c r="B6" s="6" t="s">
        <v>46</v>
      </c>
      <c r="C6" s="29">
        <v>10000</v>
      </c>
      <c r="D6" s="30">
        <v>0</v>
      </c>
      <c r="F6" s="18"/>
      <c r="G6" s="31"/>
    </row>
    <row r="7" spans="2:7" x14ac:dyDescent="0.25">
      <c r="B7" s="23" t="s">
        <v>47</v>
      </c>
      <c r="C7" s="32">
        <v>15000</v>
      </c>
      <c r="D7" s="33">
        <v>0</v>
      </c>
      <c r="G7" s="18"/>
    </row>
    <row r="8" spans="2:7" x14ac:dyDescent="0.25">
      <c r="B8" s="23" t="s">
        <v>48</v>
      </c>
      <c r="C8" s="32">
        <v>0</v>
      </c>
      <c r="D8" s="33">
        <v>0</v>
      </c>
      <c r="G8" s="18"/>
    </row>
    <row r="9" spans="2:7" x14ac:dyDescent="0.25">
      <c r="B9" s="23" t="s">
        <v>49</v>
      </c>
      <c r="C9" s="32">
        <v>0</v>
      </c>
      <c r="D9" s="33">
        <v>0</v>
      </c>
    </row>
    <row r="10" spans="2:7" x14ac:dyDescent="0.25">
      <c r="B10" s="23" t="s">
        <v>50</v>
      </c>
      <c r="C10" s="32">
        <v>0</v>
      </c>
      <c r="D10" s="33">
        <v>0</v>
      </c>
    </row>
    <row r="11" spans="2:7" x14ac:dyDescent="0.25">
      <c r="B11" s="23" t="s">
        <v>51</v>
      </c>
      <c r="C11" s="32">
        <v>0</v>
      </c>
      <c r="D11" s="33">
        <v>3000</v>
      </c>
    </row>
    <row r="12" spans="2:7" x14ac:dyDescent="0.25">
      <c r="B12" s="23" t="s">
        <v>52</v>
      </c>
      <c r="C12" s="32">
        <v>0</v>
      </c>
      <c r="D12" s="33">
        <v>7000</v>
      </c>
    </row>
    <row r="13" spans="2:7" x14ac:dyDescent="0.25">
      <c r="B13" s="23" t="s">
        <v>53</v>
      </c>
      <c r="C13" s="32">
        <v>0</v>
      </c>
      <c r="D13" s="33">
        <v>4000</v>
      </c>
    </row>
    <row r="14" spans="2:7" x14ac:dyDescent="0.25">
      <c r="B14" s="10" t="s">
        <v>54</v>
      </c>
      <c r="C14" s="34">
        <v>0</v>
      </c>
      <c r="D14" s="35">
        <v>6000</v>
      </c>
    </row>
    <row r="15" spans="2:7" x14ac:dyDescent="0.25">
      <c r="B15" s="1"/>
    </row>
    <row r="16" spans="2:7" x14ac:dyDescent="0.25">
      <c r="B16" t="s">
        <v>88</v>
      </c>
    </row>
    <row r="18" spans="2:7" x14ac:dyDescent="0.25">
      <c r="B18" s="36" t="s">
        <v>55</v>
      </c>
      <c r="C18" s="37" t="s">
        <v>56</v>
      </c>
      <c r="D18" s="37" t="s">
        <v>57</v>
      </c>
      <c r="E18" s="37" t="s">
        <v>58</v>
      </c>
      <c r="F18" s="37" t="s">
        <v>59</v>
      </c>
      <c r="G18" s="38" t="s">
        <v>60</v>
      </c>
    </row>
    <row r="19" spans="2:7" x14ac:dyDescent="0.25">
      <c r="B19" s="39" t="s">
        <v>46</v>
      </c>
      <c r="C19" s="40" t="s">
        <v>51</v>
      </c>
      <c r="D19" s="41">
        <v>0.5</v>
      </c>
      <c r="E19" s="41">
        <v>0</v>
      </c>
      <c r="F19" s="41">
        <v>1000</v>
      </c>
      <c r="G19" s="9"/>
    </row>
    <row r="20" spans="2:7" x14ac:dyDescent="0.25">
      <c r="B20" s="42" t="s">
        <v>46</v>
      </c>
      <c r="C20" s="40" t="s">
        <v>48</v>
      </c>
      <c r="D20" s="40">
        <v>0.35</v>
      </c>
      <c r="E20" s="40">
        <v>0</v>
      </c>
      <c r="F20" s="40">
        <v>3000</v>
      </c>
      <c r="G20" s="19"/>
    </row>
    <row r="21" spans="2:7" x14ac:dyDescent="0.25">
      <c r="B21" s="42" t="s">
        <v>46</v>
      </c>
      <c r="C21" s="40" t="s">
        <v>49</v>
      </c>
      <c r="D21" s="40">
        <v>0.45</v>
      </c>
      <c r="E21" s="40">
        <v>1000</v>
      </c>
      <c r="F21" s="40">
        <v>5000</v>
      </c>
      <c r="G21" s="19"/>
    </row>
    <row r="22" spans="2:7" x14ac:dyDescent="0.25">
      <c r="B22" s="42" t="s">
        <v>46</v>
      </c>
      <c r="C22" s="40" t="s">
        <v>50</v>
      </c>
      <c r="D22" s="40">
        <v>0.375</v>
      </c>
      <c r="E22" s="40">
        <v>0</v>
      </c>
      <c r="F22" s="40">
        <v>5000</v>
      </c>
      <c r="G22" s="19"/>
    </row>
    <row r="23" spans="2:7" x14ac:dyDescent="0.25">
      <c r="B23" s="42" t="s">
        <v>47</v>
      </c>
      <c r="C23" s="40" t="s">
        <v>48</v>
      </c>
      <c r="D23" s="40">
        <v>0.35</v>
      </c>
      <c r="E23" s="40">
        <v>0</v>
      </c>
      <c r="F23" s="40">
        <v>2000</v>
      </c>
      <c r="G23" s="19"/>
    </row>
    <row r="24" spans="2:7" x14ac:dyDescent="0.25">
      <c r="B24" s="42" t="s">
        <v>47</v>
      </c>
      <c r="C24" s="40" t="s">
        <v>49</v>
      </c>
      <c r="D24" s="40">
        <v>0.45</v>
      </c>
      <c r="E24" s="40">
        <v>2000</v>
      </c>
      <c r="F24" s="40">
        <v>3000</v>
      </c>
      <c r="G24" s="19"/>
    </row>
    <row r="25" spans="2:7" x14ac:dyDescent="0.25">
      <c r="B25" s="42" t="s">
        <v>47</v>
      </c>
      <c r="C25" s="40" t="s">
        <v>50</v>
      </c>
      <c r="D25" s="40">
        <v>0.4</v>
      </c>
      <c r="E25" s="40">
        <v>0</v>
      </c>
      <c r="F25" s="40">
        <v>4000</v>
      </c>
      <c r="G25" s="19"/>
    </row>
    <row r="26" spans="2:7" x14ac:dyDescent="0.25">
      <c r="B26" s="42" t="s">
        <v>47</v>
      </c>
      <c r="C26" s="40" t="s">
        <v>54</v>
      </c>
      <c r="D26" s="40">
        <v>0.45</v>
      </c>
      <c r="E26" s="40">
        <v>0</v>
      </c>
      <c r="F26" s="40">
        <v>2000</v>
      </c>
      <c r="G26" s="19"/>
    </row>
    <row r="27" spans="2:7" x14ac:dyDescent="0.25">
      <c r="B27" s="42" t="s">
        <v>48</v>
      </c>
      <c r="C27" s="40" t="s">
        <v>51</v>
      </c>
      <c r="D27" s="40">
        <v>0.35</v>
      </c>
      <c r="E27" s="40">
        <v>1000</v>
      </c>
      <c r="F27" s="40">
        <v>5000</v>
      </c>
      <c r="G27" s="19"/>
    </row>
    <row r="28" spans="2:7" x14ac:dyDescent="0.25">
      <c r="B28" s="42" t="s">
        <v>48</v>
      </c>
      <c r="C28" s="40" t="s">
        <v>52</v>
      </c>
      <c r="D28" s="40">
        <v>0.55000000000000004</v>
      </c>
      <c r="E28" s="40">
        <v>0</v>
      </c>
      <c r="F28" s="40">
        <v>6000</v>
      </c>
      <c r="G28" s="19"/>
    </row>
    <row r="29" spans="2:7" x14ac:dyDescent="0.25">
      <c r="B29" s="42" t="s">
        <v>49</v>
      </c>
      <c r="C29" s="40" t="s">
        <v>52</v>
      </c>
      <c r="D29" s="40">
        <v>0.375</v>
      </c>
      <c r="E29" s="40">
        <v>0</v>
      </c>
      <c r="F29" s="40">
        <v>4000</v>
      </c>
      <c r="G29" s="19"/>
    </row>
    <row r="30" spans="2:7" x14ac:dyDescent="0.25">
      <c r="B30" s="42" t="s">
        <v>49</v>
      </c>
      <c r="C30" s="40" t="s">
        <v>53</v>
      </c>
      <c r="D30" s="40">
        <v>0.65</v>
      </c>
      <c r="E30" s="40">
        <v>0</v>
      </c>
      <c r="F30" s="40">
        <v>4000</v>
      </c>
      <c r="G30" s="19"/>
    </row>
    <row r="31" spans="2:7" x14ac:dyDescent="0.25">
      <c r="B31" s="42" t="s">
        <v>50</v>
      </c>
      <c r="C31" s="40" t="s">
        <v>53</v>
      </c>
      <c r="D31" s="40">
        <v>0.6</v>
      </c>
      <c r="E31" s="40">
        <v>0</v>
      </c>
      <c r="F31" s="40">
        <v>2000</v>
      </c>
      <c r="G31" s="19"/>
    </row>
    <row r="32" spans="2:7" x14ac:dyDescent="0.25">
      <c r="B32" s="43" t="s">
        <v>50</v>
      </c>
      <c r="C32" s="44" t="s">
        <v>54</v>
      </c>
      <c r="D32" s="44">
        <v>0.12</v>
      </c>
      <c r="E32" s="44">
        <v>0</v>
      </c>
      <c r="F32" s="44">
        <v>4000</v>
      </c>
      <c r="G32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6"/>
  <sheetViews>
    <sheetView workbookViewId="0">
      <selection activeCell="E19" sqref="E19:E46"/>
    </sheetView>
  </sheetViews>
  <sheetFormatPr defaultRowHeight="15" x14ac:dyDescent="0.25"/>
  <cols>
    <col min="1" max="1" width="9.140625" customWidth="1"/>
    <col min="2" max="3" width="14.5703125" customWidth="1"/>
  </cols>
  <sheetData>
    <row r="2" spans="2:8" x14ac:dyDescent="0.25">
      <c r="B2" t="s">
        <v>86</v>
      </c>
    </row>
    <row r="3" spans="2:8" x14ac:dyDescent="0.25">
      <c r="B3" t="s">
        <v>87</v>
      </c>
    </row>
    <row r="5" spans="2:8" x14ac:dyDescent="0.25">
      <c r="B5" s="26" t="s">
        <v>43</v>
      </c>
      <c r="C5" s="27" t="s">
        <v>44</v>
      </c>
      <c r="D5" s="28" t="s">
        <v>45</v>
      </c>
    </row>
    <row r="6" spans="2:8" x14ac:dyDescent="0.25">
      <c r="B6" s="6" t="s">
        <v>46</v>
      </c>
      <c r="C6" s="29">
        <v>10000</v>
      </c>
      <c r="D6" s="30">
        <v>0</v>
      </c>
      <c r="F6" s="45" t="s">
        <v>61</v>
      </c>
      <c r="H6" t="s">
        <v>89</v>
      </c>
    </row>
    <row r="7" spans="2:8" x14ac:dyDescent="0.25">
      <c r="B7" s="23" t="s">
        <v>47</v>
      </c>
      <c r="C7" s="32">
        <v>15000</v>
      </c>
      <c r="D7" s="33">
        <v>0</v>
      </c>
      <c r="F7" s="15">
        <v>1</v>
      </c>
    </row>
    <row r="8" spans="2:8" x14ac:dyDescent="0.25">
      <c r="B8" s="23" t="s">
        <v>48</v>
      </c>
      <c r="C8" s="32">
        <v>0</v>
      </c>
      <c r="D8" s="33">
        <v>0</v>
      </c>
      <c r="F8" s="16">
        <v>2</v>
      </c>
    </row>
    <row r="9" spans="2:8" x14ac:dyDescent="0.25">
      <c r="B9" s="23" t="s">
        <v>49</v>
      </c>
      <c r="C9" s="32">
        <v>0</v>
      </c>
      <c r="D9" s="33">
        <v>0</v>
      </c>
    </row>
    <row r="10" spans="2:8" x14ac:dyDescent="0.25">
      <c r="B10" s="23" t="s">
        <v>50</v>
      </c>
      <c r="C10" s="32">
        <v>0</v>
      </c>
      <c r="D10" s="33">
        <v>0</v>
      </c>
    </row>
    <row r="11" spans="2:8" x14ac:dyDescent="0.25">
      <c r="B11" s="23" t="s">
        <v>51</v>
      </c>
      <c r="C11" s="32">
        <v>0</v>
      </c>
      <c r="D11" s="33">
        <v>3000</v>
      </c>
    </row>
    <row r="12" spans="2:8" x14ac:dyDescent="0.25">
      <c r="B12" s="23" t="s">
        <v>52</v>
      </c>
      <c r="C12" s="32">
        <v>0</v>
      </c>
      <c r="D12" s="33">
        <v>7000</v>
      </c>
    </row>
    <row r="13" spans="2:8" x14ac:dyDescent="0.25">
      <c r="B13" s="23" t="s">
        <v>53</v>
      </c>
      <c r="C13" s="32">
        <v>0</v>
      </c>
      <c r="D13" s="33">
        <v>4000</v>
      </c>
    </row>
    <row r="14" spans="2:8" x14ac:dyDescent="0.25">
      <c r="B14" s="10" t="s">
        <v>54</v>
      </c>
      <c r="C14" s="34">
        <v>0</v>
      </c>
      <c r="D14" s="35">
        <v>6000</v>
      </c>
    </row>
    <row r="15" spans="2:8" x14ac:dyDescent="0.25">
      <c r="B15" s="1"/>
    </row>
    <row r="16" spans="2:8" x14ac:dyDescent="0.25">
      <c r="B16" t="s">
        <v>88</v>
      </c>
    </row>
    <row r="18" spans="2:8" x14ac:dyDescent="0.25">
      <c r="B18" s="36" t="s">
        <v>55</v>
      </c>
      <c r="C18" s="38" t="s">
        <v>56</v>
      </c>
      <c r="D18" s="46" t="s">
        <v>62</v>
      </c>
      <c r="E18" s="47" t="s">
        <v>60</v>
      </c>
      <c r="F18" s="26" t="s">
        <v>57</v>
      </c>
      <c r="G18" s="37" t="s">
        <v>58</v>
      </c>
      <c r="H18" s="38" t="s">
        <v>59</v>
      </c>
    </row>
    <row r="19" spans="2:8" x14ac:dyDescent="0.25">
      <c r="B19" s="39" t="s">
        <v>46</v>
      </c>
      <c r="C19" s="41" t="s">
        <v>51</v>
      </c>
      <c r="D19" s="6">
        <f t="shared" ref="D19:D32" si="0">$F$7</f>
        <v>1</v>
      </c>
      <c r="E19" s="9"/>
      <c r="F19" s="41">
        <v>0.5</v>
      </c>
      <c r="G19" s="41">
        <v>0</v>
      </c>
      <c r="H19" s="48">
        <v>1000</v>
      </c>
    </row>
    <row r="20" spans="2:8" x14ac:dyDescent="0.25">
      <c r="B20" s="42" t="s">
        <v>46</v>
      </c>
      <c r="C20" s="40" t="s">
        <v>48</v>
      </c>
      <c r="D20" s="23">
        <f t="shared" si="0"/>
        <v>1</v>
      </c>
      <c r="E20" s="19"/>
      <c r="F20" s="40">
        <v>0.35</v>
      </c>
      <c r="G20" s="40">
        <v>0</v>
      </c>
      <c r="H20" s="49">
        <v>3000</v>
      </c>
    </row>
    <row r="21" spans="2:8" x14ac:dyDescent="0.25">
      <c r="B21" s="42" t="s">
        <v>46</v>
      </c>
      <c r="C21" s="40" t="s">
        <v>49</v>
      </c>
      <c r="D21" s="23">
        <f t="shared" si="0"/>
        <v>1</v>
      </c>
      <c r="E21" s="19"/>
      <c r="F21" s="40">
        <v>0.45</v>
      </c>
      <c r="G21" s="40">
        <v>1000</v>
      </c>
      <c r="H21" s="49">
        <v>5000</v>
      </c>
    </row>
    <row r="22" spans="2:8" x14ac:dyDescent="0.25">
      <c r="B22" s="42" t="s">
        <v>46</v>
      </c>
      <c r="C22" s="40" t="s">
        <v>50</v>
      </c>
      <c r="D22" s="23">
        <f t="shared" si="0"/>
        <v>1</v>
      </c>
      <c r="E22" s="19"/>
      <c r="F22" s="40">
        <v>0.375</v>
      </c>
      <c r="G22" s="40">
        <v>0</v>
      </c>
      <c r="H22" s="49">
        <v>5000</v>
      </c>
    </row>
    <row r="23" spans="2:8" x14ac:dyDescent="0.25">
      <c r="B23" s="42" t="s">
        <v>47</v>
      </c>
      <c r="C23" s="40" t="s">
        <v>48</v>
      </c>
      <c r="D23" s="23">
        <f t="shared" si="0"/>
        <v>1</v>
      </c>
      <c r="E23" s="19"/>
      <c r="F23" s="40">
        <v>0.35</v>
      </c>
      <c r="G23" s="40">
        <v>0</v>
      </c>
      <c r="H23" s="49">
        <v>2000</v>
      </c>
    </row>
    <row r="24" spans="2:8" x14ac:dyDescent="0.25">
      <c r="B24" s="42" t="s">
        <v>47</v>
      </c>
      <c r="C24" s="40" t="s">
        <v>49</v>
      </c>
      <c r="D24" s="23">
        <f t="shared" si="0"/>
        <v>1</v>
      </c>
      <c r="E24" s="19"/>
      <c r="F24" s="40">
        <v>0.45</v>
      </c>
      <c r="G24" s="40">
        <v>2000</v>
      </c>
      <c r="H24" s="49">
        <v>3000</v>
      </c>
    </row>
    <row r="25" spans="2:8" x14ac:dyDescent="0.25">
      <c r="B25" s="42" t="s">
        <v>47</v>
      </c>
      <c r="C25" s="40" t="s">
        <v>50</v>
      </c>
      <c r="D25" s="23">
        <f t="shared" si="0"/>
        <v>1</v>
      </c>
      <c r="E25" s="19"/>
      <c r="F25" s="40">
        <v>0.4</v>
      </c>
      <c r="G25" s="40">
        <v>0</v>
      </c>
      <c r="H25" s="49">
        <v>4000</v>
      </c>
    </row>
    <row r="26" spans="2:8" x14ac:dyDescent="0.25">
      <c r="B26" s="42" t="s">
        <v>47</v>
      </c>
      <c r="C26" s="40" t="s">
        <v>54</v>
      </c>
      <c r="D26" s="23">
        <f t="shared" si="0"/>
        <v>1</v>
      </c>
      <c r="E26" s="19"/>
      <c r="F26" s="40">
        <v>0.45</v>
      </c>
      <c r="G26" s="40">
        <v>0</v>
      </c>
      <c r="H26" s="49">
        <v>2000</v>
      </c>
    </row>
    <row r="27" spans="2:8" x14ac:dyDescent="0.25">
      <c r="B27" s="42" t="s">
        <v>48</v>
      </c>
      <c r="C27" s="40" t="s">
        <v>51</v>
      </c>
      <c r="D27" s="23">
        <f t="shared" si="0"/>
        <v>1</v>
      </c>
      <c r="E27" s="19"/>
      <c r="F27" s="40">
        <v>0.35</v>
      </c>
      <c r="G27" s="40">
        <v>1000</v>
      </c>
      <c r="H27" s="49">
        <v>5000</v>
      </c>
    </row>
    <row r="28" spans="2:8" x14ac:dyDescent="0.25">
      <c r="B28" s="42" t="s">
        <v>48</v>
      </c>
      <c r="C28" s="40" t="s">
        <v>52</v>
      </c>
      <c r="D28" s="23">
        <f t="shared" si="0"/>
        <v>1</v>
      </c>
      <c r="E28" s="19"/>
      <c r="F28" s="40">
        <v>0.55000000000000004</v>
      </c>
      <c r="G28" s="40">
        <v>0</v>
      </c>
      <c r="H28" s="49">
        <v>6000</v>
      </c>
    </row>
    <row r="29" spans="2:8" x14ac:dyDescent="0.25">
      <c r="B29" s="42" t="s">
        <v>49</v>
      </c>
      <c r="C29" s="40" t="s">
        <v>52</v>
      </c>
      <c r="D29" s="23">
        <f t="shared" si="0"/>
        <v>1</v>
      </c>
      <c r="E29" s="19"/>
      <c r="F29" s="40">
        <v>0.375</v>
      </c>
      <c r="G29" s="40">
        <v>0</v>
      </c>
      <c r="H29" s="49">
        <v>4000</v>
      </c>
    </row>
    <row r="30" spans="2:8" x14ac:dyDescent="0.25">
      <c r="B30" s="42" t="s">
        <v>49</v>
      </c>
      <c r="C30" s="40" t="s">
        <v>53</v>
      </c>
      <c r="D30" s="23">
        <f t="shared" si="0"/>
        <v>1</v>
      </c>
      <c r="E30" s="19"/>
      <c r="F30" s="40">
        <v>0.65</v>
      </c>
      <c r="G30" s="40">
        <v>0</v>
      </c>
      <c r="H30" s="49">
        <v>4000</v>
      </c>
    </row>
    <row r="31" spans="2:8" x14ac:dyDescent="0.25">
      <c r="B31" s="42" t="s">
        <v>50</v>
      </c>
      <c r="C31" s="40" t="s">
        <v>53</v>
      </c>
      <c r="D31" s="23">
        <f t="shared" si="0"/>
        <v>1</v>
      </c>
      <c r="E31" s="19"/>
      <c r="F31" s="40">
        <v>0.6</v>
      </c>
      <c r="G31" s="40">
        <v>0</v>
      </c>
      <c r="H31" s="49">
        <v>2000</v>
      </c>
    </row>
    <row r="32" spans="2:8" x14ac:dyDescent="0.25">
      <c r="B32" s="42" t="s">
        <v>50</v>
      </c>
      <c r="C32" s="44" t="s">
        <v>54</v>
      </c>
      <c r="D32" s="10">
        <f t="shared" si="0"/>
        <v>1</v>
      </c>
      <c r="E32" s="13"/>
      <c r="F32" s="44">
        <v>0.12</v>
      </c>
      <c r="G32" s="44">
        <v>0</v>
      </c>
      <c r="H32" s="50">
        <v>4000</v>
      </c>
    </row>
    <row r="33" spans="2:8" x14ac:dyDescent="0.25">
      <c r="B33" s="39" t="s">
        <v>46</v>
      </c>
      <c r="C33" s="41" t="s">
        <v>51</v>
      </c>
      <c r="D33" s="23">
        <f t="shared" ref="D33:D46" si="1">$F$8</f>
        <v>2</v>
      </c>
      <c r="E33" s="15"/>
      <c r="F33" s="41"/>
      <c r="G33" s="41"/>
      <c r="H33" s="41"/>
    </row>
    <row r="34" spans="2:8" x14ac:dyDescent="0.25">
      <c r="B34" s="42" t="s">
        <v>46</v>
      </c>
      <c r="C34" s="40" t="s">
        <v>48</v>
      </c>
      <c r="D34" s="23">
        <f t="shared" si="1"/>
        <v>2</v>
      </c>
      <c r="E34" s="20"/>
      <c r="F34" s="40"/>
      <c r="G34" s="40"/>
      <c r="H34" s="40"/>
    </row>
    <row r="35" spans="2:8" x14ac:dyDescent="0.25">
      <c r="B35" s="42" t="s">
        <v>46</v>
      </c>
      <c r="C35" s="40" t="s">
        <v>49</v>
      </c>
      <c r="D35" s="23">
        <f t="shared" si="1"/>
        <v>2</v>
      </c>
      <c r="E35" s="20"/>
      <c r="F35" s="40"/>
      <c r="G35" s="40"/>
      <c r="H35" s="40"/>
    </row>
    <row r="36" spans="2:8" x14ac:dyDescent="0.25">
      <c r="B36" s="42" t="s">
        <v>46</v>
      </c>
      <c r="C36" s="40" t="s">
        <v>50</v>
      </c>
      <c r="D36" s="23">
        <f t="shared" si="1"/>
        <v>2</v>
      </c>
      <c r="E36" s="20"/>
      <c r="F36" s="40"/>
      <c r="G36" s="40"/>
      <c r="H36" s="40"/>
    </row>
    <row r="37" spans="2:8" x14ac:dyDescent="0.25">
      <c r="B37" s="42" t="s">
        <v>47</v>
      </c>
      <c r="C37" s="40" t="s">
        <v>48</v>
      </c>
      <c r="D37" s="23">
        <f t="shared" si="1"/>
        <v>2</v>
      </c>
      <c r="E37" s="20"/>
      <c r="F37" s="40"/>
      <c r="G37" s="40"/>
      <c r="H37" s="40"/>
    </row>
    <row r="38" spans="2:8" x14ac:dyDescent="0.25">
      <c r="B38" s="42" t="s">
        <v>47</v>
      </c>
      <c r="C38" s="40" t="s">
        <v>49</v>
      </c>
      <c r="D38" s="23">
        <f t="shared" si="1"/>
        <v>2</v>
      </c>
      <c r="E38" s="20"/>
      <c r="F38" s="40"/>
      <c r="G38" s="40"/>
      <c r="H38" s="40"/>
    </row>
    <row r="39" spans="2:8" x14ac:dyDescent="0.25">
      <c r="B39" s="42" t="s">
        <v>47</v>
      </c>
      <c r="C39" s="40" t="s">
        <v>50</v>
      </c>
      <c r="D39" s="23">
        <f t="shared" si="1"/>
        <v>2</v>
      </c>
      <c r="E39" s="20"/>
      <c r="F39" s="40"/>
      <c r="G39" s="40"/>
      <c r="H39" s="40"/>
    </row>
    <row r="40" spans="2:8" x14ac:dyDescent="0.25">
      <c r="B40" s="42" t="s">
        <v>47</v>
      </c>
      <c r="C40" s="40" t="s">
        <v>54</v>
      </c>
      <c r="D40" s="23">
        <f t="shared" si="1"/>
        <v>2</v>
      </c>
      <c r="E40" s="20"/>
      <c r="F40" s="40"/>
      <c r="G40" s="40"/>
      <c r="H40" s="40"/>
    </row>
    <row r="41" spans="2:8" x14ac:dyDescent="0.25">
      <c r="B41" s="42" t="s">
        <v>48</v>
      </c>
      <c r="C41" s="40" t="s">
        <v>51</v>
      </c>
      <c r="D41" s="23">
        <f t="shared" si="1"/>
        <v>2</v>
      </c>
      <c r="E41" s="20"/>
      <c r="F41" s="40"/>
      <c r="G41" s="40"/>
      <c r="H41" s="40"/>
    </row>
    <row r="42" spans="2:8" x14ac:dyDescent="0.25">
      <c r="B42" s="42" t="s">
        <v>48</v>
      </c>
      <c r="C42" s="40" t="s">
        <v>52</v>
      </c>
      <c r="D42" s="23">
        <f t="shared" si="1"/>
        <v>2</v>
      </c>
      <c r="E42" s="20"/>
      <c r="F42" s="40"/>
      <c r="G42" s="40"/>
      <c r="H42" s="40"/>
    </row>
    <row r="43" spans="2:8" x14ac:dyDescent="0.25">
      <c r="B43" s="42" t="s">
        <v>49</v>
      </c>
      <c r="C43" s="40" t="s">
        <v>52</v>
      </c>
      <c r="D43" s="23">
        <f t="shared" si="1"/>
        <v>2</v>
      </c>
      <c r="E43" s="20"/>
      <c r="F43" s="40"/>
      <c r="G43" s="40"/>
      <c r="H43" s="40"/>
    </row>
    <row r="44" spans="2:8" x14ac:dyDescent="0.25">
      <c r="B44" s="42" t="s">
        <v>49</v>
      </c>
      <c r="C44" s="40" t="s">
        <v>53</v>
      </c>
      <c r="D44" s="23">
        <f t="shared" si="1"/>
        <v>2</v>
      </c>
      <c r="E44" s="20"/>
      <c r="F44" s="40"/>
      <c r="G44" s="40"/>
      <c r="H44" s="40"/>
    </row>
    <row r="45" spans="2:8" x14ac:dyDescent="0.25">
      <c r="B45" s="42" t="s">
        <v>50</v>
      </c>
      <c r="C45" s="40" t="s">
        <v>53</v>
      </c>
      <c r="D45" s="23">
        <f t="shared" si="1"/>
        <v>2</v>
      </c>
      <c r="E45" s="20"/>
      <c r="F45" s="40"/>
      <c r="G45" s="40"/>
      <c r="H45" s="40"/>
    </row>
    <row r="46" spans="2:8" x14ac:dyDescent="0.25">
      <c r="B46" s="43" t="s">
        <v>50</v>
      </c>
      <c r="C46" s="44" t="s">
        <v>54</v>
      </c>
      <c r="D46" s="10">
        <f t="shared" si="1"/>
        <v>2</v>
      </c>
      <c r="E46" s="16"/>
      <c r="F46" s="40"/>
      <c r="G46" s="40"/>
      <c r="H46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5"/>
  <sheetViews>
    <sheetView workbookViewId="0">
      <selection activeCell="P9" sqref="P9:P14"/>
    </sheetView>
  </sheetViews>
  <sheetFormatPr defaultRowHeight="15" x14ac:dyDescent="0.25"/>
  <cols>
    <col min="2" max="2" width="13.28515625" customWidth="1"/>
    <col min="3" max="3" width="12.85546875" customWidth="1"/>
    <col min="5" max="5" width="3.7109375" bestFit="1" customWidth="1"/>
  </cols>
  <sheetData>
    <row r="2" spans="2:16" x14ac:dyDescent="0.25">
      <c r="B2" s="58" t="s">
        <v>90</v>
      </c>
    </row>
    <row r="3" spans="2:16" x14ac:dyDescent="0.25">
      <c r="B3" s="59" t="s">
        <v>91</v>
      </c>
    </row>
    <row r="5" spans="2:16" x14ac:dyDescent="0.25">
      <c r="H5" s="133" t="s">
        <v>63</v>
      </c>
      <c r="I5" s="134"/>
      <c r="J5" s="134"/>
      <c r="K5" s="134"/>
      <c r="L5" s="135"/>
      <c r="M5" s="51"/>
    </row>
    <row r="6" spans="2:16" ht="15" customHeight="1" x14ac:dyDescent="0.3">
      <c r="E6" s="1"/>
      <c r="H6" s="53" t="s">
        <v>65</v>
      </c>
      <c r="I6" s="44" t="s">
        <v>66</v>
      </c>
      <c r="J6" s="44" t="s">
        <v>67</v>
      </c>
      <c r="K6" s="44" t="s">
        <v>68</v>
      </c>
      <c r="L6" s="50" t="s">
        <v>69</v>
      </c>
      <c r="M6" s="40"/>
      <c r="N6" s="1"/>
    </row>
    <row r="7" spans="2:16" x14ac:dyDescent="0.25">
      <c r="B7" s="132" t="s">
        <v>64</v>
      </c>
      <c r="C7" s="5"/>
      <c r="E7" s="1"/>
      <c r="N7" s="1"/>
    </row>
    <row r="8" spans="2:16" ht="15.75" x14ac:dyDescent="0.3">
      <c r="B8" s="54" t="s">
        <v>70</v>
      </c>
      <c r="C8" s="55" t="s">
        <v>83</v>
      </c>
      <c r="E8" s="1"/>
      <c r="F8" s="44"/>
      <c r="G8" s="49"/>
      <c r="H8" s="56" t="s">
        <v>71</v>
      </c>
      <c r="I8" s="57"/>
      <c r="J8" s="57"/>
      <c r="K8" s="57"/>
      <c r="L8" s="55"/>
      <c r="M8" s="42"/>
      <c r="N8" s="2" t="s">
        <v>72</v>
      </c>
      <c r="P8" s="6" t="s">
        <v>73</v>
      </c>
    </row>
    <row r="9" spans="2:16" x14ac:dyDescent="0.25">
      <c r="B9" s="42" t="s">
        <v>67</v>
      </c>
      <c r="C9" s="49">
        <v>2</v>
      </c>
      <c r="E9" s="136" t="s">
        <v>74</v>
      </c>
      <c r="F9" s="48" t="s">
        <v>75</v>
      </c>
      <c r="G9" s="23"/>
      <c r="H9" s="40">
        <v>0.1</v>
      </c>
      <c r="I9" s="40">
        <v>0.08</v>
      </c>
      <c r="J9" s="40">
        <v>1E-3</v>
      </c>
      <c r="K9" s="40">
        <v>2E-3</v>
      </c>
      <c r="L9" s="49">
        <v>1</v>
      </c>
      <c r="M9" s="23"/>
      <c r="N9" s="49">
        <v>1.2999999999999999E-2</v>
      </c>
      <c r="P9" s="6"/>
    </row>
    <row r="10" spans="2:16" x14ac:dyDescent="0.25">
      <c r="B10" s="42" t="s">
        <v>68</v>
      </c>
      <c r="C10" s="49">
        <v>0.4</v>
      </c>
      <c r="E10" s="137"/>
      <c r="F10" s="49" t="s">
        <v>76</v>
      </c>
      <c r="G10" s="23"/>
      <c r="H10" s="40">
        <v>0.2</v>
      </c>
      <c r="I10" s="40">
        <v>0.1</v>
      </c>
      <c r="J10" s="40">
        <v>5.0000000000000001E-3</v>
      </c>
      <c r="K10" s="40">
        <v>5.0000000000000001E-3</v>
      </c>
      <c r="L10" s="49">
        <v>1</v>
      </c>
      <c r="M10" s="23"/>
      <c r="N10" s="49">
        <v>8.0000000000000002E-3</v>
      </c>
      <c r="P10" s="23"/>
    </row>
    <row r="11" spans="2:16" x14ac:dyDescent="0.25">
      <c r="B11" s="43" t="s">
        <v>69</v>
      </c>
      <c r="C11" s="50">
        <v>100</v>
      </c>
      <c r="E11" s="137"/>
      <c r="F11" s="49" t="s">
        <v>77</v>
      </c>
      <c r="G11" s="23"/>
      <c r="H11" s="40">
        <v>0.15</v>
      </c>
      <c r="I11" s="40">
        <v>0.11</v>
      </c>
      <c r="J11" s="40">
        <v>3.0000000000000001E-3</v>
      </c>
      <c r="K11" s="40">
        <v>7.0000000000000001E-3</v>
      </c>
      <c r="L11" s="49">
        <v>1</v>
      </c>
      <c r="M11" s="23"/>
      <c r="N11" s="49">
        <v>0.01</v>
      </c>
      <c r="P11" s="23"/>
    </row>
    <row r="12" spans="2:16" x14ac:dyDescent="0.25">
      <c r="B12" s="54" t="s">
        <v>70</v>
      </c>
      <c r="C12" s="55" t="s">
        <v>78</v>
      </c>
      <c r="E12" s="137"/>
      <c r="F12" s="49" t="s">
        <v>79</v>
      </c>
      <c r="G12" s="23"/>
      <c r="H12" s="40">
        <v>0</v>
      </c>
      <c r="I12" s="40">
        <v>0.01</v>
      </c>
      <c r="J12" s="40">
        <v>0.1</v>
      </c>
      <c r="K12" s="40">
        <v>2E-3</v>
      </c>
      <c r="L12" s="49">
        <v>1</v>
      </c>
      <c r="M12" s="23"/>
      <c r="N12" s="49">
        <v>2E-3</v>
      </c>
      <c r="P12" s="23"/>
    </row>
    <row r="13" spans="2:16" x14ac:dyDescent="0.25">
      <c r="B13" s="42" t="s">
        <v>65</v>
      </c>
      <c r="C13" s="49">
        <v>8</v>
      </c>
      <c r="E13" s="137"/>
      <c r="F13" s="49" t="s">
        <v>80</v>
      </c>
      <c r="G13" s="23"/>
      <c r="H13" s="40">
        <v>0.04</v>
      </c>
      <c r="I13" s="40">
        <v>0.01</v>
      </c>
      <c r="J13" s="40">
        <v>0.15</v>
      </c>
      <c r="K13" s="40">
        <v>8.0000000000000002E-3</v>
      </c>
      <c r="L13" s="49">
        <v>1</v>
      </c>
      <c r="M13" s="23"/>
      <c r="N13" s="49">
        <v>5.0000000000000001E-3</v>
      </c>
      <c r="P13" s="23"/>
    </row>
    <row r="14" spans="2:16" x14ac:dyDescent="0.25">
      <c r="B14" s="42" t="s">
        <v>66</v>
      </c>
      <c r="C14" s="49">
        <v>6</v>
      </c>
      <c r="E14" s="138"/>
      <c r="F14" s="50" t="s">
        <v>81</v>
      </c>
      <c r="G14" s="23"/>
      <c r="H14" s="44">
        <v>0</v>
      </c>
      <c r="I14" s="44">
        <v>0</v>
      </c>
      <c r="J14" s="44">
        <v>0</v>
      </c>
      <c r="K14" s="44">
        <v>0</v>
      </c>
      <c r="L14" s="50">
        <v>1</v>
      </c>
      <c r="M14" s="23"/>
      <c r="N14" s="50">
        <v>1E-3</v>
      </c>
      <c r="P14" s="10"/>
    </row>
    <row r="15" spans="2:16" x14ac:dyDescent="0.25">
      <c r="B15" s="43" t="s">
        <v>69</v>
      </c>
      <c r="C15" s="50">
        <v>100</v>
      </c>
      <c r="H15" s="52"/>
    </row>
  </sheetData>
  <mergeCells count="2">
    <mergeCell ref="H5:L5"/>
    <mergeCell ref="E9:E1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9"/>
  <sheetViews>
    <sheetView zoomScaleNormal="100" workbookViewId="0">
      <selection activeCell="C9" sqref="C9:G9"/>
    </sheetView>
  </sheetViews>
  <sheetFormatPr defaultRowHeight="15" x14ac:dyDescent="0.25"/>
  <cols>
    <col min="3" max="7" width="9.140625" style="63"/>
  </cols>
  <sheetData>
    <row r="2" spans="2:7" x14ac:dyDescent="0.25">
      <c r="B2" t="s">
        <v>92</v>
      </c>
    </row>
    <row r="3" spans="2:7" x14ac:dyDescent="0.25">
      <c r="B3" t="s">
        <v>95</v>
      </c>
    </row>
    <row r="5" spans="2:7" x14ac:dyDescent="0.25">
      <c r="B5" s="14" t="s">
        <v>33</v>
      </c>
      <c r="C5" s="64">
        <v>5</v>
      </c>
      <c r="D5" s="65">
        <v>3</v>
      </c>
      <c r="E5" s="65">
        <v>2</v>
      </c>
      <c r="F5" s="65">
        <v>7</v>
      </c>
      <c r="G5" s="66">
        <v>4</v>
      </c>
    </row>
    <row r="6" spans="2:7" x14ac:dyDescent="0.25">
      <c r="B6" s="14" t="s">
        <v>34</v>
      </c>
      <c r="C6" s="64">
        <v>2</v>
      </c>
      <c r="D6" s="65">
        <v>8</v>
      </c>
      <c r="E6" s="65">
        <v>4</v>
      </c>
      <c r="F6" s="65">
        <v>2</v>
      </c>
      <c r="G6" s="66">
        <v>5</v>
      </c>
    </row>
    <row r="7" spans="2:7" x14ac:dyDescent="0.25">
      <c r="B7" s="14" t="s">
        <v>35</v>
      </c>
      <c r="C7" s="70">
        <v>10</v>
      </c>
    </row>
    <row r="8" spans="2:7" x14ac:dyDescent="0.25">
      <c r="C8" s="71">
        <v>1</v>
      </c>
      <c r="D8" s="63">
        <f>C8+1</f>
        <v>2</v>
      </c>
      <c r="E8" s="63">
        <f t="shared" ref="E8:G8" si="0">D8+1</f>
        <v>3</v>
      </c>
      <c r="F8" s="63">
        <f t="shared" si="0"/>
        <v>4</v>
      </c>
      <c r="G8" s="63">
        <f t="shared" si="0"/>
        <v>5</v>
      </c>
    </row>
    <row r="9" spans="2:7" x14ac:dyDescent="0.25">
      <c r="B9" s="14" t="s">
        <v>7</v>
      </c>
      <c r="C9" s="34"/>
      <c r="D9" s="65"/>
      <c r="E9" s="65"/>
      <c r="F9" s="65"/>
      <c r="G9" s="6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Julia</LanguageName>
      <ModelPaneVisible>true</ModelPaneVisible>
      <ModelSettings/>
      <FileText>using JuMP
include("SolverStudio.jl")
m = Model()
@defVar(m, flow[w = Warehouses, b = Bars] &gt;= 0)
@setObjective(m, Min, sum{Costs[w,b]*flow[w,b], w = Warehouses, b = Bars})
# Meeting limits of supply
for w in Warehouses
	@addConstraint(m, sum{flow[w,b], b = Bars} &lt;= Supply[w])
end
# Meeting demand
for b in Bars
	@addConstraint(m, sum{flow[w,b], w = Warehouses} == Demand[b])
end
status = solve(m)
# Writing out solution to spreadsheet
Flow = getValue(flow)
</FileText>
      <ParentWorksheetName>Transportation</ParentWorksheetName>
    </StoredFile>
    <StoredFile>
      <FileName>Untitled</FileName>
      <LanguageName>Julia</LanguageName>
      <ModelPaneVisible>true</ModelPaneVisible>
      <ModelSettings/>
      <FileText># Based on this example:
# http://iaindunning.com/2013/urban-planning.html
using JuMP
include("SolverStudio.jl")
m = Model()
# x is indexed by row and column
@defVar(m, 0 &lt;= x[1:length(rows),1:length(cols)] &lt;= 1, Int)
# y is indexed by R or C, and the points
# JuMP allows indexing on arbitrary sets
rowcol = ["R","C"]
@defVar(m, 0 &lt;= y[rowcol,points,i=1:length(rows)] &lt;= 1, Int)
# Objective - combine the positive and negative parts
@setObjective(m, Max, sum{p*y[rc,p,i], i=1:length(rows), p = points, rc = rowcol})
# Constrain the number of residential lots
@addConstraint(m, sum{x[i,j], i=1:length(rows), j=1:length(cols)} == 12)
# Add the constraints that link the auxiliary y variables
# to the x variables
# Rows
for i = 1:length(rows)
  @addConstraint(m, y["R", 5,i] &lt;=   1/5*sum{x[i,j], j=1:length(cols)}) # sum = 5
  @addConstraint(m, y["R", 4,i] &lt;=   1/4*sum{x[i,j], j=1:length(cols)}) # sum = 4
  @addConstraint(m, y["R", 3,i] &lt;=   1/3*sum{x[i,j], j=1:length(cols)}) # sum = 3
  @addConstraint(m, y["R",-3,i] &gt;= 1-1/3*sum{x[i,j], j=1:length(cols)}) # sum = 2
  @addConstraint(m, y["R",-4,i] &gt;= 1-1/2*sum{x[i,j], j=1:length(cols)}) # sum = 1
  @addConstraint(m, y["R",-5,i] &gt;= 1-1/1*sum{x[i,j], j=1:length(cols)}) # sum = 0
end
# Columns
for j = 1:length(cols)
  @addConstraint(m, y["C", 5,j] &lt;=   1/5*sum{x[i,j], i=1:length(rows)}) # sum = 5
  @addConstraint(m, y["C", 4,j] &lt;=   1/4*sum{x[i,j], i=1:length(rows)}) # sum = 4
  @addConstraint(m, y["C", 3,j] &lt;=   1/3*sum{x[i,j], i=1:length(rows)}) # sum = 3
  @addConstraint(m, y["C",-3,j] &gt;= 1-1/3*sum{x[i,j], i=1:length(rows)}) # sum = 2
  @addConstraint(m, y["C",-4,j] &gt;= 1-1/2*sum{x[i,j], i=1:length(rows)}) # sum = 1
  @addConstraint(m, y["C",-5,j] &gt;= 1-1/1*sum{x[i,j], i=1:length(rows)}) # sum = 0
end
# Solve it with the default solver (CBC)
status = solve(m)
# Writing out solution to spreadsheet
x_sheet = getValue(x)</FileText>
      <ParentWorksheetName>UrbanPlanning</ParentWorksheetName>
    </StoredFile>
    <StoredFile>
      <FileName>Untitled</FileName>
      <LanguageName>Julia</LanguageName>
      <ModelPaneVisible>true</ModelPaneVisible>
      <ModelSettings/>
      <FileText>#############################################################################
# Solve the classic "diet problem".
# Based on 
#  http://www.gurobi.com/documentation/5.6/example-tour/diet_cpp_cpp
#############################################################################
using JuMP
include("SolverStudio.jl")
# Build model
m = Model()
# Variables for nutrition info
@defVar(m, minNutrition[c] &lt;= nutrition[c=categories] &lt;= maxNutrition[c])
# Variables for which foods to buy
@defVar(m, buy[f=foods] &gt;= 0)
# Objective - minimize cost
@setObjective(m, Min, sum{cost[f]*buy[f],f=foods})
# Nutrition constraints
for c = categories
	@addConstraint(m, sum{nutritionValues[f,c]*buy[f], f=foods} == nutrition[c])
end
# Solve
status = solve(m)
# Writing out solution to spreadsheet
buy_sheet = getValue(buy)</FileText>
      <ParentWorksheetName>Diet</ParentWorksheetName>
    </StoredFile>
    <StoredFile>
      <FileName>Untitled</FileName>
      <LanguageName>Julia</LanguageName>
      <ModelPaneVisible>true</ModelPaneVisible>
      <ModelSettings/>
      <FileText>#############################################################################
# Solves a simple knapsack problem:
# max sum(p_j x_j)
#  st sum(w_j x_j) &lt;= C
#     x binary
#############################################################################
using JuMP
include("SolverStudio.jl")
m = Model()
@defVar(m, x[1:length(indices)], Bin)
# Objective: maximize profit
@setObjective(m, Max, dot(profit, x))
# Limited by capacity
@addConstraint(m, dot(weight, x) &lt;= capacity)
status = solve(m)
# Write out solution to spreadsheet
x_sheet = getValue(x)</FileText>
      <ParentWorksheetName>Knapsack</ParentWorksheetName>
    </StoredFile>
    <StoredFile>
      <FileName>Untitled</FileName>
      <LanguageName>Julia</LanguageName>
      <ModelPaneVisible>true</ModelPaneVisible>
      <ModelSettings/>
      <FileText>using JuMP
include("SolverStudio.jl")
m = Model()
@defVar(m, flow[w = Warehouses, b = Bars] &gt;= 0)
@setObjective(m, Min, sum{Costs[w,b]*flow[w,b], w = Warehouses, b = Bars})
# Meeting limits of supply
for w in Warehouses
	@addConstraint(m, sum{flow[w,b], b = Bars} &lt;= Supplies[w])
end
# Meeting demand
for b in Bars
	@addConstraint(m, sum{flow[w,b], w = Warehouses} == Demands[b])
end
status = solve(m)
# Writing out solution to spreadsheet
Flow = getValue(flow)
</FileText>
      <ParentWorksheetName>Transportation (Large)</ParentWorksheetName>
    </StoredFile>
    <StoredFile>
      <FileName>Untitled</FileName>
      <LanguageName>Julia</LanguageName>
      <ModelPaneVisible>true</ModelPaneVisible>
      <ModelSettings/>
      <FileText>using JuMP
include("SolverStudio.jl")
m = Model()
@defVar(m, Min[(f,t)] &lt;= flow[(f,t) = Arcs] &lt;= Max[(f,t)])
@setObjective(m, Min, sum{Cost[(f,t)]*flow[(f,t)], (f,t) = Arcs})
# Conserving flow at nodes while taking
# supply and demand into account
for n in Nodes
    @addConstraint(m, sum{flow[(f,t)], (f,t) = Arcs; t == n} 
                    - sum{flow[(f,t)], (f,t) = Arcs; f == n} 
                        &gt;= Demand[n] - Supply[n])
end
status = solve(m)
# Writing out solution to spreadsheet
Flow = getValue(flow)</FileText>
      <ParentWorksheetName>Transshipment</ParentWorksheetName>
    </StoredFile>
    <StoredFile>
      <FileName>Untitled</FileName>
      <LanguageName>Julia</LanguageName>
      <ModelPaneVisible>true</ModelPaneVisible>
      <ModelSettings/>
      <FileText>using JuMP
include("SolverStudio.jl")
m = Model()
@defVar(m, Min[a] &lt;= flow[a = Arcs, t = Times] &lt;= Max[a])
@setObjective(m, Min, sum{Cost[a]*flow[a,t], a = Arcs, t = Times})
# Conserving flow at nodes while taking
# supply and demand into account
for n in Nodes, t in Times
    @addConstraint(m, sum{flow[(s,d),t], (s,d) = Arcs; d == n} 
                    - sum{flow[(s,d),t], (s,d) = Arcs; s == n} 
                        &gt;= Demand[n] - Supply[n])
end
status = solve(m)
# Writing out solution to spreadsheet
Flow = getValue(flow)</FileText>
      <ParentWorksheetName>Transshipment (3D)</ParentWorksheetName>
    </StoredFile>
    <StoredFile>
      <FileName>Untitled</FileName>
      <LanguageName>Julia</LanguageName>
      <ModelPaneVisible>true</ModelPaneVisible>
      <ModelSettings/>
      <FileText>using JuMP
include("SolverStudio.jl")
m = Model()
@defVar(m, Amount[Ingredients] &gt;= 0)
@setObjective(m, Min, sum{Costs[i]*Amount[i], i = Ingredients})
## Meeting the upper limits of nutritional requirements
for (r, value) in UpperBound
    @addConstraint(m, sum{Contribution[i,r]*Amount[i], i = Ingredients}
                   &lt;= value)
end
## Meeting the lower limits of nutritional requirements
for (r, value) in LowerBound
    @addConstraint(m, sum{Contribution[i,r]*Amount[i], i = Ingredients}
                   &gt;= value)
end
status = solve(m)
# Writing out solution to spreadsheet
Solution = getValue(Amount)</FileText>
      <ParentWorksheetName>CatFood</ParentWorksheetName>
    </StoredFile>
    <StoredFile>
      <FileName>Untitled</FileName>
      <LanguageName>Julia</LanguageName>
      <ModelPaneVisible>true</ModelPaneVisible>
      <ModelSettings/>
      <FileText>#############################################################################
# sudoku.jl
# A sudoku solver that uses a MIP to find solutions
#
# We have binary variables x[i,j,k] which, if = 1, say that posn (i,j)
# contains the number k
# The constraints are:
# 1 - Each posn has one value only
# 2 - Each row contains each number exactly once
# 3 - Each column contains each number exactly once
# 4 - Each 3x3 subgrid contains each number exactly once
# We will take the initial grid as a CSV file, where 0s are "blanks
#############################################################################
using JuMP
include("SolverStudio.jl")
m = Model()
@defVar(m, x[1:9, 1:9, 1:9], Bin)
@addConstraints m begin
    # Constraint 1 - Only one value appears in each posn
    # Constraint 2 - Each value appears in each row once only
    # Constraint 3 - Each value appears in each column once only
    posn[i=1:9, j=1:9], sum(x[i,j,:]) == 1
    row[i=1:9, k=1:9], sum(x[i,:,k]) == 1
    col[j=1:9, k=1:9], sum(x[:,j,k]) == 1
    # Constraint 4 - Each value appears in each 3x3 subgrid once only
    subgrid[i=1:3:7,j=1:3:7,val=1:9], sum(x[i:i+2,j:j+2,val]) == 1
end
# Keeping values from the initial
# grid the same
for row in 1:9, col in 1:9
    if initgrid[row,col] != 0
        initgrid[row, col] = Int(initgrid[row, col]) # Convert reals produced by SolverStudio to integer for JuMP
        @addConstraint(m, x[row, col, initgrid[row, col]] == 1)
    end
end
# Solve it
status = solve(m)
# Check solution
if status == :Infeasible
    error("No solution found!")
else
    mipSol = getValue(x)
    for row in 1:9, col in 1:9, val in 1:9
        if mipSol[row, col, val] &gt;= 0.9
            # Updating the spreadsheet
            Solution[row, col] = val
        end
    end
end
</FileText>
      <ParentWorksheetName>Sudoku</ParentWorksheetName>
    </StoredFile>
    <StoredFile>
      <FileName>Untitled</FileName>
      <LanguageName>PuLP</LanguageName>
      <ModelPaneVisible>false</ModelPaneVisible>
      <ModelSettings/>
      <FileText/>
      <ParentWorksheetName>ReadMe</ParentWorksheetName>
    </StoredFile>
    <StoredFile>
      <FileName>Untitled</FileName>
      <LanguageName>Julia</LanguageName>
      <ModelPaneVisible>true</ModelPaneVisible>
      <ModelSettings/>
      <FileText># All variables from the spreadsheet
# will be made available by this include
include("SolverStudio.jl")
# The values for these variables from
# the spreadsheet will be displayed
# in the Model Output window below
@show Single_example
@show List_example
@show Dict_example
# Single-cell variables and dictionaries 
# can be assigned values in this 
# script and their values will be 
# updated in the spreadsheet
# Some Julia warnings may occur
Single_example = 3-Single_example
Dict_example = {1 =&gt; Dict_example[2], 2 =&gt; Dict_example[1], 3 =&gt; "h", 4 =&gt; "i", 5 =&gt; "j"}
# However lists which are assigned
# values in this script will not be
# updated in the spreadsheet</FileText>
      <ParentWorksheetName>Simple Julia</ParentWorksheetName>
    </StoredFile>
    <StoredFile>
      <FileName>Untitled</FileName>
      <LanguageName>Julia</LanguageName>
      <ModelPaneVisible>true</ModelPaneVisible>
      <ModelSettings/>
      <FileText># All variables from the spreadsheet
# will be made available by this include
include("SolverStudio.jl")
# The following variables are
# imported from the spreadsheet
# Their values will be displayed
# in the Model Output window below
@show floatA 
@show listB 
@show listC
@show dictC 
@show strD 
@show tuplelistE
@show tuplelistF
@show dictG
@show dictH
@show boolI
# Now change some values:
# Single-cell variables and
# dictionaries can be assigned
# values and the spreadsheet will
# be updated with the new values
floatA = floatA*-1
# listB: lists cannot be written to
#dictC = {1: 'f', 2: 'g',  4: 'i', 'Five': 'j'}
dictG[("A",1.0)] = -dictG[("A",1.0)]
if strD == "This is a long string"
    strD = "This is a string"
else
    strD = "This is a long string"
end
boolI = !boolI
# Show info defined about the current workbook
@show ActiveWorkbook_Path
@show ActiveWorkbook_FullName
@show ActiveWorkbook_Name
@show ActiveSheet_Name
</FileText>
      <ParentWorksheetName>Data Items</ParentWorksheetName>
    </StoredFile>
    <StoredFile>
      <FileName>Untitled</FileName>
      <LanguageName>Julia</LanguageName>
      <ModelPaneVisible>true</ModelPaneVisible>
      <ModelSettings/>
      <FileText># Based on this example:
# http://iaindunning.com/2014/subs-battleships.html
using JuMP
include("SolverStudio.jl")
# Function to calculate distance between
# submarine and battleship
function dist(sub_x, sub_y, ship_x, ship_y)
    return norm([sub_x - ship_x, sub_y - ship_y])
end
m = Model()
# x is a binary variable
# x_s,b = 1 if sub s is matched with battleship b
@defVar(m, x[s=1:length(Submarines), b=1:length(Battleships)], Bin)
# Objective - minimize total distance travelled
@setObjective(m, Min, sum{ dist(sub_locs_x[s], 
sub_locs_y[s], ship_locs_x[b], ship_locs_y[b])
*x[s,b],s=1:length(Submarines), b=1:length(Battleships)})
# Every ship must be attacked!
for b = 1:length(Battleships)
  @addConstraint(m, sum{ x[s,b], s=1:length(Submarines) } == 1)
end
# A submarine can attack only 1 ship
for s = 1:length(Submarines)
  @addConstraint(m, sum{ x[s,b], b=1:length(Battleships) } == 1)
end
status = solve(m)
# Writing out solution to spreadsheet
Attack = getValue(x)
</FileText>
      <ParentWorksheetName>Battleships</ParentWorksheetName>
    </StoredFile>
  </StoredFiles>
</StoredFilesList>
</file>

<file path=customXml/itemProps1.xml><?xml version="1.0" encoding="utf-8"?>
<ds:datastoreItem xmlns:ds="http://schemas.openxmlformats.org/officeDocument/2006/customXml" ds:itemID="{63D285B4-FD93-49C3-A1A4-49832E49B452}">
  <ds:schemaRefs>
    <ds:schemaRef ds:uri="http://www.w3.org/2001/XMLSchema"/>
    <ds:schemaRef ds:uri="http://opensolver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76</vt:i4>
      </vt:variant>
    </vt:vector>
  </HeadingPairs>
  <TitlesOfParts>
    <vt:vector size="89" baseType="lpstr">
      <vt:lpstr>ReadMe</vt:lpstr>
      <vt:lpstr>Simple Julia</vt:lpstr>
      <vt:lpstr>Data Items</vt:lpstr>
      <vt:lpstr>Transportation</vt:lpstr>
      <vt:lpstr>Transportation (Large)</vt:lpstr>
      <vt:lpstr>Transshipment</vt:lpstr>
      <vt:lpstr>Transshipment (3D)</vt:lpstr>
      <vt:lpstr>CatFood</vt:lpstr>
      <vt:lpstr>Knapsack</vt:lpstr>
      <vt:lpstr>Battleships</vt:lpstr>
      <vt:lpstr>UrbanPlanning</vt:lpstr>
      <vt:lpstr>Diet</vt:lpstr>
      <vt:lpstr>Sudoku</vt:lpstr>
      <vt:lpstr>Transshipment!Arcs</vt:lpstr>
      <vt:lpstr>'Transshipment (3D)'!Arcs</vt:lpstr>
      <vt:lpstr>Battleships!Attack</vt:lpstr>
      <vt:lpstr>Transportation!Bars</vt:lpstr>
      <vt:lpstr>'Transportation (Large)'!Bars</vt:lpstr>
      <vt:lpstr>Battleships!Battleships</vt:lpstr>
      <vt:lpstr>'Data Items'!boolI</vt:lpstr>
      <vt:lpstr>Diet!buy_sheet</vt:lpstr>
      <vt:lpstr>Knapsack!capacity</vt:lpstr>
      <vt:lpstr>Diet!categories</vt:lpstr>
      <vt:lpstr>UrbanPlanning!cols</vt:lpstr>
      <vt:lpstr>CatFood!Contribution</vt:lpstr>
      <vt:lpstr>Diet!cost</vt:lpstr>
      <vt:lpstr>Transshipment!Cost</vt:lpstr>
      <vt:lpstr>'Transshipment (3D)'!Cost</vt:lpstr>
      <vt:lpstr>CatFood!Costs</vt:lpstr>
      <vt:lpstr>Transportation!Costs</vt:lpstr>
      <vt:lpstr>'Transportation (Large)'!Costs</vt:lpstr>
      <vt:lpstr>Transportation!Demand</vt:lpstr>
      <vt:lpstr>Transshipment!Demand</vt:lpstr>
      <vt:lpstr>'Transshipment (3D)'!Demand</vt:lpstr>
      <vt:lpstr>'Transportation (Large)'!Demands</vt:lpstr>
      <vt:lpstr>'Simple Julia'!Dict_example</vt:lpstr>
      <vt:lpstr>'Data Items'!dictC</vt:lpstr>
      <vt:lpstr>'Data Items'!dictG</vt:lpstr>
      <vt:lpstr>'Data Items'!dictH</vt:lpstr>
      <vt:lpstr>'Data Items'!floatA</vt:lpstr>
      <vt:lpstr>Transportation!Flow</vt:lpstr>
      <vt:lpstr>'Transportation (Large)'!Flow</vt:lpstr>
      <vt:lpstr>Transshipment!Flow</vt:lpstr>
      <vt:lpstr>'Transshipment (3D)'!Flow</vt:lpstr>
      <vt:lpstr>Diet!foods</vt:lpstr>
      <vt:lpstr>'Data Items'!Indices</vt:lpstr>
      <vt:lpstr>Knapsack!indices</vt:lpstr>
      <vt:lpstr>'Simple Julia'!Indices</vt:lpstr>
      <vt:lpstr>CatFood!Ingredients</vt:lpstr>
      <vt:lpstr>Sudoku!initgrid</vt:lpstr>
      <vt:lpstr>'Simple Julia'!List_example</vt:lpstr>
      <vt:lpstr>'Data Items'!listB</vt:lpstr>
      <vt:lpstr>'Data Items'!listC</vt:lpstr>
      <vt:lpstr>CatFood!LowerBound</vt:lpstr>
      <vt:lpstr>Transshipment!Max</vt:lpstr>
      <vt:lpstr>'Transshipment (3D)'!Max</vt:lpstr>
      <vt:lpstr>Diet!maxNutrition</vt:lpstr>
      <vt:lpstr>Transshipment!Min</vt:lpstr>
      <vt:lpstr>'Transshipment (3D)'!Min</vt:lpstr>
      <vt:lpstr>Diet!minNutrition</vt:lpstr>
      <vt:lpstr>Transshipment!Nodes</vt:lpstr>
      <vt:lpstr>'Transshipment (3D)'!Nodes</vt:lpstr>
      <vt:lpstr>Diet!nutritionValues</vt:lpstr>
      <vt:lpstr>UrbanPlanning!points</vt:lpstr>
      <vt:lpstr>Knapsack!profit</vt:lpstr>
      <vt:lpstr>CatFood!Requirements</vt:lpstr>
      <vt:lpstr>UrbanPlanning!rows</vt:lpstr>
      <vt:lpstr>Battleships!ship_locs_x</vt:lpstr>
      <vt:lpstr>Battleships!ship_locs_y</vt:lpstr>
      <vt:lpstr>'Simple Julia'!Single_example</vt:lpstr>
      <vt:lpstr>CatFood!Solution</vt:lpstr>
      <vt:lpstr>Sudoku!Solution</vt:lpstr>
      <vt:lpstr>'Data Items'!strD</vt:lpstr>
      <vt:lpstr>Battleships!sub_locs_x</vt:lpstr>
      <vt:lpstr>Battleships!sub_locs_y</vt:lpstr>
      <vt:lpstr>Battleships!Submarines</vt:lpstr>
      <vt:lpstr>'Transportation (Large)'!Supplies</vt:lpstr>
      <vt:lpstr>Transportation!Supply</vt:lpstr>
      <vt:lpstr>Transshipment!Supply</vt:lpstr>
      <vt:lpstr>'Transshipment (3D)'!Supply</vt:lpstr>
      <vt:lpstr>'Transshipment (3D)'!Times</vt:lpstr>
      <vt:lpstr>'Data Items'!tuplelistE</vt:lpstr>
      <vt:lpstr>'Data Items'!tuplelistF</vt:lpstr>
      <vt:lpstr>CatFood!UpperBound</vt:lpstr>
      <vt:lpstr>Transportation!Warehouses</vt:lpstr>
      <vt:lpstr>'Transportation (Large)'!Warehouses</vt:lpstr>
      <vt:lpstr>Knapsack!weight</vt:lpstr>
      <vt:lpstr>Knapsack!x_sheet</vt:lpstr>
      <vt:lpstr>UrbanPlanning!x_sheet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2016-04-08T05:07:43Z</dcterms:modified>
</cp:coreProperties>
</file>